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8775" windowHeight="8250" tabRatio="942" activeTab="11"/>
  </bookViews>
  <sheets>
    <sheet name="Munana results" sheetId="1" r:id="rId1"/>
    <sheet name="Charts" sheetId="2" r:id="rId2"/>
    <sheet name="Plate_8" sheetId="3" r:id="rId3"/>
    <sheet name="Plate_7" sheetId="4" r:id="rId4"/>
    <sheet name="Plate_6" sheetId="5" r:id="rId5"/>
    <sheet name="Plate_5" sheetId="6" r:id="rId6"/>
    <sheet name="Plate_4" sheetId="7" r:id="rId7"/>
    <sheet name="Plate_3" sheetId="8" r:id="rId8"/>
    <sheet name="Plate_2" sheetId="9" r:id="rId9"/>
    <sheet name="Plate_1" sheetId="10" r:id="rId10"/>
    <sheet name="Worksheet" sheetId="11" r:id="rId11"/>
    <sheet name="Example+Instruction sheet" sheetId="12" r:id="rId12"/>
  </sheets>
  <definedNames>
    <definedName name="_IC50">#REF!</definedName>
    <definedName name="_xlnm.Print_Area" localSheetId="1">'Charts'!$A$1:$O$80</definedName>
    <definedName name="_xlnm.Print_Area" localSheetId="10">'Worksheet'!$A$1:$H$73</definedName>
  </definedNames>
  <calcPr fullCalcOnLoad="1"/>
</workbook>
</file>

<file path=xl/sharedStrings.xml><?xml version="1.0" encoding="utf-8"?>
<sst xmlns="http://schemas.openxmlformats.org/spreadsheetml/2006/main" count="222" uniqueCount="53">
  <si>
    <t>MUNANA Results Record Sheet: Neuraminidase Inhibitor Susceptibility</t>
  </si>
  <si>
    <t>Date:</t>
  </si>
  <si>
    <t>Machine:</t>
  </si>
  <si>
    <t>Subtype(s):</t>
  </si>
  <si>
    <t>Rack:</t>
  </si>
  <si>
    <t>Project:</t>
  </si>
  <si>
    <t>Plate No.</t>
  </si>
  <si>
    <t>Virus</t>
  </si>
  <si>
    <t>RFU Max</t>
  </si>
  <si>
    <t>Concentration at 35000RFU</t>
  </si>
  <si>
    <t>Dilution for IC50</t>
  </si>
  <si>
    <t>Comments</t>
  </si>
  <si>
    <t>C1=wt*</t>
  </si>
  <si>
    <t>C2=R*</t>
  </si>
  <si>
    <t>*specify control strain used</t>
  </si>
  <si>
    <t>"#VALUE!" is diluted 1/2</t>
  </si>
  <si>
    <t>Technical Validation:</t>
  </si>
  <si>
    <t>"1" is diluted 1/2</t>
  </si>
  <si>
    <t>Scientific Validation:</t>
  </si>
  <si>
    <t>Blank</t>
  </si>
  <si>
    <t>Average Blank</t>
  </si>
  <si>
    <t>Average-Blank</t>
  </si>
  <si>
    <t>Cut Off</t>
  </si>
  <si>
    <t>Find Conc</t>
  </si>
  <si>
    <t>Concentration</t>
  </si>
  <si>
    <t>Dilution</t>
  </si>
  <si>
    <t>Final Dilution</t>
  </si>
  <si>
    <t>MUNANA Neuraminidase Activity Assay Worksheet</t>
  </si>
  <si>
    <t>Refer to V6815, VW0771 and VW0772</t>
  </si>
  <si>
    <t xml:space="preserve">Date of Assay: </t>
  </si>
  <si>
    <t>MUNANA batch:</t>
  </si>
  <si>
    <t>Operator:</t>
  </si>
  <si>
    <t>MES Buffer batch:</t>
  </si>
  <si>
    <t>Stop solution batch:</t>
  </si>
  <si>
    <t>Position</t>
  </si>
  <si>
    <t>Archive number</t>
  </si>
  <si>
    <t>Subtype</t>
  </si>
  <si>
    <t>HA SIAT</t>
  </si>
  <si>
    <t>HA MDCK</t>
  </si>
  <si>
    <t>Column 1+2</t>
  </si>
  <si>
    <t>Column 3+4</t>
  </si>
  <si>
    <t>Column 5+6</t>
  </si>
  <si>
    <t>Column 7+8</t>
  </si>
  <si>
    <t>Column 9+10</t>
  </si>
  <si>
    <t>Column 11+12</t>
  </si>
  <si>
    <t>Comments:</t>
  </si>
  <si>
    <t>Lab No</t>
  </si>
  <si>
    <t>Gain:</t>
  </si>
  <si>
    <t>Temperture:</t>
  </si>
  <si>
    <t>Filters:</t>
  </si>
  <si>
    <t>Virus Name</t>
  </si>
  <si>
    <t>Sample Position</t>
  </si>
  <si>
    <t>Lab No.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</si>
</sst>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F800]dddd\,\ mmmm\ dd\,\ yyyy"/>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
    <numFmt numFmtId="178" formatCode="00"/>
  </numFmts>
  <fonts count="53">
    <font>
      <sz val="10"/>
      <name val="Arial"/>
      <family val="0"/>
    </font>
    <font>
      <sz val="8"/>
      <name val="Arial"/>
      <family val="2"/>
    </font>
    <font>
      <u val="single"/>
      <sz val="10"/>
      <color indexed="12"/>
      <name val="Arial"/>
      <family val="2"/>
    </font>
    <font>
      <u val="single"/>
      <sz val="10"/>
      <color indexed="36"/>
      <name val="Arial"/>
      <family val="2"/>
    </font>
    <font>
      <sz val="12"/>
      <name val="Arial"/>
      <family val="2"/>
    </font>
    <font>
      <b/>
      <sz val="14"/>
      <name val="Arial"/>
      <family val="2"/>
    </font>
    <font>
      <b/>
      <sz val="10"/>
      <name val="Arial"/>
      <family val="2"/>
    </font>
    <font>
      <b/>
      <sz val="12"/>
      <name val="Arial"/>
      <family val="2"/>
    </font>
    <font>
      <sz val="10"/>
      <color indexed="8"/>
      <name val="Arial"/>
      <family val="2"/>
    </font>
    <font>
      <b/>
      <sz val="8"/>
      <name val="Arial"/>
      <family val="2"/>
    </font>
    <font>
      <sz val="10.5"/>
      <color indexed="8"/>
      <name val="Arial"/>
      <family val="2"/>
    </font>
    <font>
      <sz val="9.25"/>
      <color indexed="8"/>
      <name val="Arial"/>
      <family val="2"/>
    </font>
    <font>
      <sz val="8"/>
      <color indexed="8"/>
      <name val="Arial"/>
      <family val="2"/>
    </font>
    <font>
      <sz val="6.75"/>
      <color indexed="8"/>
      <name val="Arial"/>
      <family val="2"/>
    </font>
    <font>
      <sz val="11"/>
      <color indexed="8"/>
      <name val="Calibri"/>
      <family val="2"/>
    </font>
    <font>
      <sz val="11"/>
      <color indexed="9"/>
      <name val="Calibri"/>
      <family val="2"/>
    </font>
    <font>
      <sz val="11"/>
      <color indexed="36"/>
      <name val="Calibri"/>
      <family val="2"/>
    </font>
    <font>
      <b/>
      <sz val="11"/>
      <color indexed="46"/>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46"/>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b/>
      <sz val="9"/>
      <color indexed="8"/>
      <name val="Arial"/>
      <family val="2"/>
    </font>
    <font>
      <b/>
      <sz val="11"/>
      <color indexed="8"/>
      <name val="Arial"/>
      <family val="2"/>
    </font>
    <font>
      <b/>
      <sz val="12"/>
      <color indexed="8"/>
      <name val="Arial"/>
      <family val="2"/>
    </font>
    <font>
      <sz val="12"/>
      <color indexed="9"/>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1"/>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style="thin"/>
      <bottom>
        <color indexed="63"/>
      </bottom>
    </border>
    <border>
      <left style="thin"/>
      <right style="thin"/>
      <top style="thin"/>
      <bottom style="thin"/>
    </border>
    <border>
      <left style="thin"/>
      <right>
        <color indexed="63"/>
      </right>
      <top style="double"/>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style="thin"/>
      <top style="double"/>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medium"/>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style="thin"/>
      <bottom style="thin"/>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7">
    <xf numFmtId="0" fontId="0" fillId="0" borderId="0" xfId="0" applyAlignment="1">
      <alignment/>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6" fillId="0" borderId="0" xfId="0" applyFont="1" applyAlignment="1">
      <alignment horizontal="center"/>
    </xf>
    <xf numFmtId="0" fontId="0" fillId="0" borderId="0" xfId="0" applyFont="1" applyAlignment="1">
      <alignment/>
    </xf>
    <xf numFmtId="0" fontId="6" fillId="0" borderId="0" xfId="0" applyFont="1" applyAlignment="1">
      <alignment horizontal="left" vertical="center"/>
    </xf>
    <xf numFmtId="0" fontId="0" fillId="0" borderId="0" xfId="0" applyFont="1" applyAlignment="1">
      <alignment/>
    </xf>
    <xf numFmtId="0" fontId="6" fillId="0" borderId="0" xfId="0" applyFont="1" applyAlignment="1">
      <alignment horizontal="left" vertical="center" wrapText="1"/>
    </xf>
    <xf numFmtId="0" fontId="0" fillId="0" borderId="10" xfId="0" applyFont="1" applyBorder="1" applyAlignment="1">
      <alignment vertical="center" shrinkToFit="1"/>
    </xf>
    <xf numFmtId="0" fontId="0" fillId="0" borderId="13" xfId="0" applyFont="1" applyBorder="1" applyAlignment="1">
      <alignment vertical="center"/>
    </xf>
    <xf numFmtId="0" fontId="0" fillId="0" borderId="12" xfId="0" applyFont="1" applyBorder="1" applyAlignment="1">
      <alignment vertical="center" shrinkToFit="1"/>
    </xf>
    <xf numFmtId="0" fontId="0" fillId="0" borderId="14" xfId="0" applyFont="1" applyBorder="1" applyAlignment="1">
      <alignment vertical="center"/>
    </xf>
    <xf numFmtId="0" fontId="0" fillId="0" borderId="11" xfId="0" applyFont="1" applyBorder="1" applyAlignment="1">
      <alignment vertical="center" shrinkToFit="1"/>
    </xf>
    <xf numFmtId="0" fontId="0" fillId="0" borderId="15" xfId="0" applyFont="1" applyBorder="1" applyAlignment="1">
      <alignment vertical="center"/>
    </xf>
    <xf numFmtId="0" fontId="6" fillId="0" borderId="0" xfId="0" applyFont="1" applyAlignment="1">
      <alignment/>
    </xf>
    <xf numFmtId="0" fontId="0" fillId="0" borderId="0" xfId="0" applyFont="1" applyBorder="1" applyAlignment="1">
      <alignment/>
    </xf>
    <xf numFmtId="0" fontId="6" fillId="0" borderId="0" xfId="0" applyFont="1" applyBorder="1" applyAlignment="1">
      <alignment horizontal="lef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1" fillId="0" borderId="12"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1" xfId="0" applyNumberFormat="1" applyFont="1" applyBorder="1" applyAlignment="1" applyProtection="1">
      <alignment horizontal="center" vertical="center"/>
      <protection/>
    </xf>
    <xf numFmtId="2" fontId="1" fillId="0" borderId="21" xfId="0" applyNumberFormat="1" applyFont="1" applyBorder="1" applyAlignment="1" applyProtection="1">
      <alignment horizontal="center" vertical="center"/>
      <protection/>
    </xf>
    <xf numFmtId="2" fontId="1" fillId="0" borderId="22" xfId="0" applyNumberFormat="1" applyFont="1" applyBorder="1" applyAlignment="1" applyProtection="1">
      <alignment horizontal="center" vertical="center"/>
      <protection/>
    </xf>
    <xf numFmtId="2" fontId="1" fillId="0" borderId="0" xfId="0" applyNumberFormat="1" applyFont="1" applyBorder="1" applyAlignment="1" applyProtection="1">
      <alignment horizontal="center" vertical="center"/>
      <protection/>
    </xf>
    <xf numFmtId="2" fontId="1" fillId="0" borderId="23"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protection/>
    </xf>
    <xf numFmtId="2" fontId="1" fillId="0" borderId="26" xfId="0" applyNumberFormat="1" applyFont="1" applyBorder="1" applyAlignment="1" applyProtection="1">
      <alignment horizontal="center" vertical="center"/>
      <protection/>
    </xf>
    <xf numFmtId="2" fontId="1" fillId="0" borderId="27" xfId="0" applyNumberFormat="1" applyFont="1" applyBorder="1" applyAlignment="1" applyProtection="1">
      <alignment horizontal="center" vertical="center"/>
      <protection/>
    </xf>
    <xf numFmtId="166" fontId="1" fillId="0" borderId="0" xfId="0" applyNumberFormat="1" applyFont="1" applyFill="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1" fillId="33" borderId="25" xfId="0" applyFont="1" applyFill="1" applyBorder="1" applyAlignment="1" applyProtection="1">
      <alignment horizontal="center" vertical="center"/>
      <protection/>
    </xf>
    <xf numFmtId="9" fontId="1" fillId="0" borderId="20" xfId="0" applyNumberFormat="1" applyFont="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1" fillId="0" borderId="22" xfId="0" applyNumberFormat="1" applyFont="1" applyBorder="1" applyAlignment="1" applyProtection="1">
      <alignment horizontal="center" vertical="center"/>
      <protection/>
    </xf>
    <xf numFmtId="2" fontId="1" fillId="0" borderId="0" xfId="0" applyNumberFormat="1" applyFont="1" applyAlignment="1" applyProtection="1">
      <alignment horizontal="center" vertical="center"/>
      <protection/>
    </xf>
    <xf numFmtId="1" fontId="1" fillId="0" borderId="23" xfId="0" applyNumberFormat="1" applyFont="1" applyBorder="1" applyAlignment="1" applyProtection="1">
      <alignment horizontal="center" vertical="center"/>
      <protection/>
    </xf>
    <xf numFmtId="1" fontId="1" fillId="0" borderId="26" xfId="0" applyNumberFormat="1" applyFont="1" applyBorder="1" applyAlignment="1" applyProtection="1">
      <alignment horizontal="center" vertical="center"/>
      <protection/>
    </xf>
    <xf numFmtId="1" fontId="1" fillId="0" borderId="27" xfId="0" applyNumberFormat="1" applyFont="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177" fontId="1" fillId="35" borderId="22" xfId="0" applyNumberFormat="1" applyFont="1" applyFill="1" applyBorder="1" applyAlignment="1" applyProtection="1">
      <alignment horizontal="center" vertical="center"/>
      <protection/>
    </xf>
    <xf numFmtId="177" fontId="1" fillId="35" borderId="11" xfId="0" applyNumberFormat="1" applyFont="1" applyFill="1" applyBorder="1" applyAlignment="1" applyProtection="1">
      <alignment horizontal="center" vertical="center"/>
      <protection/>
    </xf>
    <xf numFmtId="0" fontId="9" fillId="36" borderId="14" xfId="0" applyFont="1" applyFill="1" applyBorder="1" applyAlignment="1" applyProtection="1">
      <alignment horizontal="center" vertical="center"/>
      <protection/>
    </xf>
    <xf numFmtId="0" fontId="0" fillId="0" borderId="0" xfId="0" applyAlignment="1" applyProtection="1">
      <alignment/>
      <protection locked="0"/>
    </xf>
    <xf numFmtId="0" fontId="7" fillId="0" borderId="0" xfId="0" applyFont="1" applyAlignment="1" applyProtection="1">
      <alignment horizontal="left" vertical="center"/>
      <protection locked="0"/>
    </xf>
    <xf numFmtId="0" fontId="6" fillId="0" borderId="0" xfId="0" applyFont="1" applyAlignment="1">
      <alignment horizontal="center" vertical="center"/>
    </xf>
    <xf numFmtId="172" fontId="0" fillId="0" borderId="0" xfId="0" applyNumberFormat="1" applyFont="1" applyAlignment="1">
      <alignment horizontal="left" vertical="center"/>
    </xf>
    <xf numFmtId="0" fontId="0" fillId="0" borderId="0" xfId="0" applyFont="1" applyAlignment="1">
      <alignment horizontal="left" vertical="center"/>
    </xf>
    <xf numFmtId="0" fontId="7" fillId="0" borderId="0" xfId="0" applyFont="1" applyFill="1" applyBorder="1" applyAlignment="1" applyProtection="1">
      <alignment horizontal="left" vertical="center"/>
      <protection locked="0"/>
    </xf>
    <xf numFmtId="0" fontId="0" fillId="0" borderId="12" xfId="0" applyFont="1" applyFill="1" applyBorder="1" applyAlignment="1">
      <alignment vertical="center" shrinkToFit="1"/>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shrinkToFit="1"/>
    </xf>
    <xf numFmtId="0" fontId="0" fillId="0" borderId="11"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vertical="center" shrinkToFit="1"/>
    </xf>
    <xf numFmtId="0" fontId="0" fillId="37" borderId="15" xfId="0" applyFont="1" applyFill="1" applyBorder="1" applyAlignment="1" applyProtection="1">
      <alignment horizontal="center"/>
      <protection/>
    </xf>
    <xf numFmtId="0" fontId="0" fillId="37" borderId="21" xfId="0" applyFont="1" applyFill="1" applyBorder="1" applyAlignment="1" applyProtection="1">
      <alignment horizontal="center"/>
      <protection/>
    </xf>
    <xf numFmtId="0" fontId="0" fillId="37" borderId="22" xfId="0" applyFont="1" applyFill="1" applyBorder="1" applyAlignment="1" applyProtection="1">
      <alignment horizontal="center"/>
      <protection/>
    </xf>
    <xf numFmtId="0" fontId="0" fillId="37" borderId="29"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0" fillId="37" borderId="23" xfId="0" applyFont="1" applyFill="1" applyBorder="1" applyAlignment="1" applyProtection="1">
      <alignment horizontal="center"/>
      <protection/>
    </xf>
    <xf numFmtId="0" fontId="0" fillId="37" borderId="28" xfId="0" applyFont="1" applyFill="1" applyBorder="1" applyAlignment="1" applyProtection="1">
      <alignment horizontal="center"/>
      <protection/>
    </xf>
    <xf numFmtId="0" fontId="0" fillId="37" borderId="26" xfId="0" applyFont="1" applyFill="1" applyBorder="1" applyAlignment="1" applyProtection="1">
      <alignment horizontal="center"/>
      <protection/>
    </xf>
    <xf numFmtId="0" fontId="0" fillId="37" borderId="27" xfId="0" applyFont="1" applyFill="1" applyBorder="1" applyAlignment="1" applyProtection="1">
      <alignment horizontal="center"/>
      <protection/>
    </xf>
    <xf numFmtId="2" fontId="1" fillId="38" borderId="20" xfId="0" applyNumberFormat="1" applyFont="1" applyFill="1" applyBorder="1" applyAlignment="1" applyProtection="1">
      <alignment horizontal="center" vertical="center"/>
      <protection/>
    </xf>
    <xf numFmtId="2" fontId="1" fillId="39" borderId="11" xfId="0" applyNumberFormat="1" applyFont="1" applyFill="1" applyBorder="1" applyAlignment="1" applyProtection="1">
      <alignment horizontal="center" vertical="center"/>
      <protection/>
    </xf>
    <xf numFmtId="2" fontId="1" fillId="39" borderId="23" xfId="0" applyNumberFormat="1" applyFont="1" applyFill="1" applyBorder="1" applyAlignment="1" applyProtection="1">
      <alignment horizontal="center" vertical="center"/>
      <protection/>
    </xf>
    <xf numFmtId="2" fontId="1" fillId="39" borderId="25" xfId="0" applyNumberFormat="1" applyFont="1" applyFill="1" applyBorder="1" applyAlignment="1" applyProtection="1">
      <alignment horizontal="center" vertical="center"/>
      <protection/>
    </xf>
    <xf numFmtId="0" fontId="4" fillId="0" borderId="12" xfId="0" applyFont="1" applyBorder="1" applyAlignment="1" applyProtection="1">
      <alignment horizontal="left" vertical="center" shrinkToFit="1"/>
      <protection/>
    </xf>
    <xf numFmtId="1" fontId="4" fillId="0" borderId="30" xfId="0" applyNumberFormat="1" applyFont="1" applyBorder="1" applyAlignment="1" applyProtection="1">
      <alignment horizontal="left" vertical="center" wrapText="1"/>
      <protection/>
    </xf>
    <xf numFmtId="2" fontId="4" fillId="0" borderId="30" xfId="0" applyNumberFormat="1" applyFont="1" applyBorder="1" applyAlignment="1" applyProtection="1">
      <alignment horizontal="left" vertical="center" wrapText="1"/>
      <protection/>
    </xf>
    <xf numFmtId="1" fontId="4" fillId="40" borderId="30" xfId="0" applyNumberFormat="1" applyFont="1" applyFill="1" applyBorder="1" applyAlignment="1" applyProtection="1">
      <alignment horizontal="left" vertical="center" wrapText="1"/>
      <protection/>
    </xf>
    <xf numFmtId="1" fontId="4" fillId="0" borderId="12" xfId="0" applyNumberFormat="1" applyFont="1" applyBorder="1" applyAlignment="1" applyProtection="1">
      <alignment horizontal="left" vertical="center" wrapText="1"/>
      <protection/>
    </xf>
    <xf numFmtId="2" fontId="4" fillId="0" borderId="12" xfId="0" applyNumberFormat="1" applyFont="1" applyBorder="1" applyAlignment="1" applyProtection="1">
      <alignment horizontal="left" vertical="center" wrapText="1"/>
      <protection/>
    </xf>
    <xf numFmtId="1" fontId="4" fillId="40" borderId="12" xfId="0" applyNumberFormat="1" applyFont="1" applyFill="1" applyBorder="1" applyAlignment="1" applyProtection="1">
      <alignment horizontal="left" vertical="center" wrapText="1"/>
      <protection/>
    </xf>
    <xf numFmtId="2" fontId="4" fillId="0" borderId="11" xfId="0" applyNumberFormat="1" applyFont="1" applyBorder="1" applyAlignment="1" applyProtection="1">
      <alignment horizontal="left" vertical="center" wrapText="1"/>
      <protection/>
    </xf>
    <xf numFmtId="1" fontId="4" fillId="40" borderId="11" xfId="0" applyNumberFormat="1" applyFont="1" applyFill="1" applyBorder="1" applyAlignment="1" applyProtection="1">
      <alignment horizontal="left" vertical="center" wrapText="1"/>
      <protection/>
    </xf>
    <xf numFmtId="1" fontId="4" fillId="0" borderId="31" xfId="0" applyNumberFormat="1" applyFont="1" applyBorder="1" applyAlignment="1" applyProtection="1">
      <alignment horizontal="left" vertical="center" wrapText="1"/>
      <protection/>
    </xf>
    <xf numFmtId="2" fontId="4" fillId="0" borderId="31" xfId="0" applyNumberFormat="1" applyFont="1" applyBorder="1" applyAlignment="1" applyProtection="1">
      <alignment horizontal="left" vertical="center" wrapText="1"/>
      <protection/>
    </xf>
    <xf numFmtId="1" fontId="4" fillId="40" borderId="31" xfId="0" applyNumberFormat="1" applyFont="1" applyFill="1" applyBorder="1" applyAlignment="1" applyProtection="1">
      <alignment horizontal="left" vertical="center" wrapText="1"/>
      <protection/>
    </xf>
    <xf numFmtId="0" fontId="4" fillId="0" borderId="30" xfId="0" applyFont="1" applyBorder="1" applyAlignment="1" applyProtection="1">
      <alignment horizontal="left" vertical="center" shrinkToFit="1"/>
      <protection/>
    </xf>
    <xf numFmtId="0" fontId="4" fillId="0" borderId="32" xfId="0" applyFont="1" applyBorder="1" applyAlignment="1" applyProtection="1">
      <alignment horizontal="left" vertical="center" shrinkToFit="1"/>
      <protection/>
    </xf>
    <xf numFmtId="0" fontId="5" fillId="0" borderId="0" xfId="0" applyFont="1" applyAlignment="1" applyProtection="1">
      <alignment/>
      <protection locked="0"/>
    </xf>
    <xf numFmtId="0" fontId="7" fillId="0" borderId="33" xfId="0" applyFont="1" applyBorder="1" applyAlignment="1" applyProtection="1">
      <alignment horizontal="left" vertical="center" wrapText="1"/>
      <protection locked="0"/>
    </xf>
    <xf numFmtId="0" fontId="7" fillId="0" borderId="34" xfId="0" applyFont="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vertical="center"/>
      <protection locked="0"/>
    </xf>
    <xf numFmtId="1" fontId="7" fillId="0" borderId="0" xfId="0" applyNumberFormat="1" applyFont="1" applyBorder="1" applyAlignment="1" applyProtection="1">
      <alignment horizontal="left" vertical="center" wrapText="1"/>
      <protection locked="0"/>
    </xf>
    <xf numFmtId="0" fontId="4" fillId="0" borderId="0" xfId="0" applyFont="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0" fontId="4" fillId="0" borderId="0" xfId="0" applyFont="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1" fillId="33" borderId="12"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22" xfId="0" applyFont="1" applyFill="1" applyBorder="1" applyAlignment="1" applyProtection="1">
      <alignment horizontal="center"/>
      <protection locked="0"/>
    </xf>
    <xf numFmtId="0" fontId="1" fillId="0" borderId="0" xfId="0" applyFont="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0" fontId="0" fillId="37" borderId="0" xfId="0" applyFont="1" applyFill="1" applyBorder="1" applyAlignment="1" applyProtection="1">
      <alignment horizontal="center"/>
      <protection locked="0"/>
    </xf>
    <xf numFmtId="0" fontId="0" fillId="37" borderId="23" xfId="0" applyFont="1" applyFill="1" applyBorder="1" applyAlignment="1" applyProtection="1">
      <alignment horizontal="center"/>
      <protection locked="0"/>
    </xf>
    <xf numFmtId="0" fontId="0" fillId="37" borderId="29" xfId="0" applyFont="1" applyFill="1" applyBorder="1" applyAlignment="1" applyProtection="1">
      <alignment horizontal="center"/>
      <protection locked="0"/>
    </xf>
    <xf numFmtId="0" fontId="1" fillId="33" borderId="25" xfId="0" applyFont="1" applyFill="1" applyBorder="1" applyAlignment="1" applyProtection="1">
      <alignment horizontal="center" vertical="center"/>
      <protection locked="0"/>
    </xf>
    <xf numFmtId="0" fontId="0" fillId="37" borderId="28" xfId="0" applyFont="1" applyFill="1" applyBorder="1" applyAlignment="1" applyProtection="1">
      <alignment horizontal="center"/>
      <protection locked="0"/>
    </xf>
    <xf numFmtId="0" fontId="0" fillId="37" borderId="26" xfId="0" applyFont="1" applyFill="1" applyBorder="1" applyAlignment="1" applyProtection="1">
      <alignment horizontal="center"/>
      <protection locked="0"/>
    </xf>
    <xf numFmtId="0" fontId="0" fillId="37" borderId="27" xfId="0" applyFont="1" applyFill="1" applyBorder="1" applyAlignment="1" applyProtection="1">
      <alignment horizontal="center"/>
      <protection locked="0"/>
    </xf>
    <xf numFmtId="2" fontId="1" fillId="38" borderId="20"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9" fontId="1" fillId="0" borderId="20" xfId="0" applyNumberFormat="1" applyFont="1" applyBorder="1" applyAlignment="1" applyProtection="1">
      <alignment horizontal="center" vertical="center"/>
      <protection locked="0"/>
    </xf>
    <xf numFmtId="2" fontId="1" fillId="39" borderId="11" xfId="0" applyNumberFormat="1" applyFont="1" applyFill="1" applyBorder="1" applyAlignment="1" applyProtection="1">
      <alignment horizontal="center" vertical="center"/>
      <protection locked="0"/>
    </xf>
    <xf numFmtId="2" fontId="1" fillId="39" borderId="23" xfId="0" applyNumberFormat="1" applyFont="1" applyFill="1" applyBorder="1" applyAlignment="1" applyProtection="1">
      <alignment horizontal="center" vertical="center"/>
      <protection locked="0"/>
    </xf>
    <xf numFmtId="2" fontId="1" fillId="39" borderId="25" xfId="0" applyNumberFormat="1" applyFont="1" applyFill="1" applyBorder="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166"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horizontal="center" vertical="center"/>
      <protection locked="0"/>
    </xf>
    <xf numFmtId="0" fontId="0" fillId="37" borderId="0" xfId="0" applyFont="1" applyFill="1" applyBorder="1" applyAlignment="1" applyProtection="1">
      <alignment horizontal="center" vertical="center"/>
      <protection locked="0"/>
    </xf>
    <xf numFmtId="0" fontId="0" fillId="37" borderId="22" xfId="0" applyFont="1" applyFill="1" applyBorder="1" applyAlignment="1" applyProtection="1">
      <alignment horizontal="center" vertical="center"/>
      <protection locked="0"/>
    </xf>
    <xf numFmtId="0" fontId="0" fillId="37" borderId="23" xfId="0" applyFont="1" applyFill="1" applyBorder="1" applyAlignment="1" applyProtection="1">
      <alignment horizontal="center" vertical="center"/>
      <protection locked="0"/>
    </xf>
    <xf numFmtId="0" fontId="0" fillId="37" borderId="26" xfId="0" applyFont="1" applyFill="1" applyBorder="1" applyAlignment="1" applyProtection="1">
      <alignment horizontal="center" vertical="center"/>
      <protection locked="0"/>
    </xf>
    <xf numFmtId="0" fontId="0" fillId="37" borderId="27" xfId="0" applyFont="1" applyFill="1" applyBorder="1" applyAlignment="1" applyProtection="1">
      <alignment horizontal="center" vertical="center"/>
      <protection locked="0"/>
    </xf>
    <xf numFmtId="14" fontId="4" fillId="0" borderId="0" xfId="0" applyNumberFormat="1" applyFont="1" applyAlignment="1" applyProtection="1">
      <alignment horizontal="left"/>
      <protection locked="0"/>
    </xf>
    <xf numFmtId="0" fontId="7" fillId="0" borderId="0" xfId="0" applyFont="1" applyAlignment="1" applyProtection="1">
      <alignment/>
      <protection locked="0"/>
    </xf>
    <xf numFmtId="0" fontId="4" fillId="0" borderId="30"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6" fillId="37" borderId="0" xfId="0" applyFont="1" applyFill="1" applyBorder="1" applyAlignment="1" applyProtection="1">
      <alignment horizontal="center"/>
      <protection/>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7" fillId="0" borderId="42"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12" xfId="0" applyNumberFormat="1" applyFont="1" applyBorder="1" applyAlignment="1" applyProtection="1">
      <alignment horizontal="center" vertical="center" shrinkToFit="1"/>
      <protection/>
    </xf>
    <xf numFmtId="1" fontId="9" fillId="36" borderId="43" xfId="0" applyNumberFormat="1" applyFont="1" applyFill="1" applyBorder="1" applyAlignment="1" applyProtection="1">
      <alignment horizontal="center" vertical="center"/>
      <protection/>
    </xf>
    <xf numFmtId="1" fontId="9" fillId="36" borderId="44" xfId="0" applyNumberFormat="1" applyFont="1" applyFill="1" applyBorder="1" applyAlignment="1" applyProtection="1">
      <alignment horizontal="center" vertical="center"/>
      <protection/>
    </xf>
    <xf numFmtId="1" fontId="1" fillId="0" borderId="12" xfId="0" applyNumberFormat="1" applyFont="1" applyFill="1" applyBorder="1" applyAlignment="1" applyProtection="1">
      <alignment horizontal="center" vertical="center" shrinkToFit="1"/>
      <protection locked="0"/>
    </xf>
    <xf numFmtId="0" fontId="1" fillId="0" borderId="45" xfId="0" applyNumberFormat="1" applyFont="1" applyBorder="1" applyAlignment="1" applyProtection="1">
      <alignment horizontal="center" vertical="center" shrinkToFit="1"/>
      <protection/>
    </xf>
    <xf numFmtId="0" fontId="1" fillId="0" borderId="20" xfId="0" applyNumberFormat="1" applyFont="1" applyBorder="1" applyAlignment="1" applyProtection="1">
      <alignment horizontal="center" vertical="center" shrinkToFit="1"/>
      <protection/>
    </xf>
    <xf numFmtId="1" fontId="9" fillId="36" borderId="46" xfId="0" applyNumberFormat="1" applyFont="1" applyFill="1" applyBorder="1" applyAlignment="1" applyProtection="1">
      <alignment horizontal="center" vertical="center"/>
      <protection/>
    </xf>
    <xf numFmtId="0" fontId="6" fillId="0" borderId="12" xfId="0" applyFont="1" applyBorder="1" applyAlignment="1">
      <alignment horizontal="center" vertical="center"/>
    </xf>
    <xf numFmtId="0" fontId="6" fillId="0" borderId="0" xfId="0" applyFont="1" applyAlignment="1">
      <alignment horizontal="center" vertical="center"/>
    </xf>
    <xf numFmtId="172" fontId="0" fillId="0" borderId="0" xfId="0" applyNumberFormat="1" applyFont="1" applyAlignment="1">
      <alignment horizontal="center" vertical="center"/>
    </xf>
    <xf numFmtId="0" fontId="0" fillId="0" borderId="0" xfId="0" applyFont="1" applyAlignment="1">
      <alignment horizontal="center" vertical="center"/>
    </xf>
    <xf numFmtId="1" fontId="1" fillId="0" borderId="12" xfId="0" applyNumberFormat="1" applyFont="1" applyFill="1" applyBorder="1" applyAlignment="1" applyProtection="1">
      <alignment horizontal="center" vertical="center"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3D5FF"/>
      <rgbColor rgb="00FFFFDF"/>
      <rgbColor rgb="00FFE846"/>
      <rgbColor rgb="00CDFFC9"/>
      <rgbColor rgb="00FFFFFF"/>
      <rgbColor rgb="00FFE7C7"/>
      <rgbColor rgb="00000000"/>
      <rgbColor rgb="00FFFC75"/>
      <rgbColor rgb="00000080"/>
      <rgbColor rgb="0086FF7D"/>
      <rgbColor rgb="000000FF"/>
      <rgbColor rgb="00FFCB8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B7"/>
      <rgbColor rgb="00ACFFE3"/>
      <rgbColor rgb="00FFD784"/>
      <rgbColor rgb="00FFB9B9"/>
      <rgbColor rgb="00BFCDFF"/>
      <rgbColor rgb="00EFE7FF"/>
      <rgbColor rgb="00FF1900"/>
      <rgbColor rgb="00DDFF8F"/>
      <rgbColor rgb="009DB2FF"/>
      <rgbColor rgb="004FFFC4"/>
      <rgbColor rgb="00FFB9B9"/>
      <rgbColor rgb="00DFFFFF"/>
      <rgbColor rgb="00CAFF53"/>
      <rgbColor rgb="00A8FCFE"/>
      <rgbColor rgb="00FFFF00"/>
      <rgbColor rgb="00969696"/>
      <rgbColor rgb="00003366"/>
      <rgbColor rgb="00FFBE3D"/>
      <rgbColor rgb="00003300"/>
      <rgbColor rgb="0095DEEF"/>
      <rgbColor rgb="00993300"/>
      <rgbColor rgb="000D9F1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1</a:t>
            </a:r>
          </a:p>
        </c:rich>
      </c:tx>
      <c:layout>
        <c:manualLayout>
          <c:xMode val="factor"/>
          <c:yMode val="factor"/>
          <c:x val="0"/>
          <c:y val="-0.0095"/>
        </c:manualLayout>
      </c:layout>
      <c:spPr>
        <a:noFill/>
        <a:ln>
          <a:noFill/>
        </a:ln>
      </c:spPr>
    </c:title>
    <c:plotArea>
      <c:layout>
        <c:manualLayout>
          <c:xMode val="edge"/>
          <c:yMode val="edge"/>
          <c:x val="0.0505"/>
          <c:y val="0.1355"/>
          <c:w val="0.7975"/>
          <c:h val="0.68975"/>
        </c:manualLayout>
      </c:layout>
      <c:lineChart>
        <c:grouping val="standard"/>
        <c:varyColors val="0"/>
        <c:ser>
          <c:idx val="0"/>
          <c:order val="0"/>
          <c:tx>
            <c:strRef>
              <c:f>Plate_1!$B$1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Plate_1!$A$2:$A$8</c:f>
              <c:numCache>
                <c:ptCount val="7"/>
                <c:pt idx="0">
                  <c:v>2</c:v>
                </c:pt>
                <c:pt idx="1">
                  <c:v>4</c:v>
                </c:pt>
                <c:pt idx="2">
                  <c:v>8</c:v>
                </c:pt>
                <c:pt idx="3">
                  <c:v>16</c:v>
                </c:pt>
                <c:pt idx="4">
                  <c:v>32</c:v>
                </c:pt>
                <c:pt idx="5">
                  <c:v>64</c:v>
                </c:pt>
                <c:pt idx="6">
                  <c:v>128</c:v>
                </c:pt>
              </c:numCache>
            </c:numRef>
          </c:cat>
          <c:val>
            <c:numRef>
              <c:f>Plate_1!$B$12:$B$18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Plate_1!$A$2:$A$8</c:f>
              <c:numCache>
                <c:ptCount val="7"/>
                <c:pt idx="0">
                  <c:v>2</c:v>
                </c:pt>
                <c:pt idx="1">
                  <c:v>4</c:v>
                </c:pt>
                <c:pt idx="2">
                  <c:v>8</c:v>
                </c:pt>
                <c:pt idx="3">
                  <c:v>16</c:v>
                </c:pt>
                <c:pt idx="4">
                  <c:v>32</c:v>
                </c:pt>
                <c:pt idx="5">
                  <c:v>64</c:v>
                </c:pt>
                <c:pt idx="6">
                  <c:v>128</c:v>
                </c:pt>
              </c:numCache>
            </c:numRef>
          </c:cat>
          <c:val>
            <c:numRef>
              <c:f>Plate_1!$C$12:$C$18</c:f>
              <c:numCache>
                <c:ptCount val="7"/>
                <c:pt idx="0">
                  <c:v>0</c:v>
                </c:pt>
                <c:pt idx="1">
                  <c:v>0</c:v>
                </c:pt>
                <c:pt idx="2">
                  <c:v>0</c:v>
                </c:pt>
                <c:pt idx="3">
                  <c:v>0</c:v>
                </c:pt>
                <c:pt idx="4">
                  <c:v>0</c:v>
                </c:pt>
                <c:pt idx="5">
                  <c:v>0</c:v>
                </c:pt>
                <c:pt idx="6">
                  <c:v>0</c:v>
                </c:pt>
              </c:numCache>
            </c:numRef>
          </c:val>
          <c:smooth val="0"/>
        </c:ser>
        <c:ser>
          <c:idx val="2"/>
          <c:order val="2"/>
          <c:tx>
            <c:strRef>
              <c:f>Plate_1!$D$1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Plate_1!$A$2:$A$8</c:f>
              <c:numCache>
                <c:ptCount val="7"/>
                <c:pt idx="0">
                  <c:v>2</c:v>
                </c:pt>
                <c:pt idx="1">
                  <c:v>4</c:v>
                </c:pt>
                <c:pt idx="2">
                  <c:v>8</c:v>
                </c:pt>
                <c:pt idx="3">
                  <c:v>16</c:v>
                </c:pt>
                <c:pt idx="4">
                  <c:v>32</c:v>
                </c:pt>
                <c:pt idx="5">
                  <c:v>64</c:v>
                </c:pt>
                <c:pt idx="6">
                  <c:v>128</c:v>
                </c:pt>
              </c:numCache>
            </c:numRef>
          </c:cat>
          <c:val>
            <c:numRef>
              <c:f>Plate_1!$D$12:$D$18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Plate_1!$A$2:$A$8</c:f>
              <c:numCache>
                <c:ptCount val="7"/>
                <c:pt idx="0">
                  <c:v>2</c:v>
                </c:pt>
                <c:pt idx="1">
                  <c:v>4</c:v>
                </c:pt>
                <c:pt idx="2">
                  <c:v>8</c:v>
                </c:pt>
                <c:pt idx="3">
                  <c:v>16</c:v>
                </c:pt>
                <c:pt idx="4">
                  <c:v>32</c:v>
                </c:pt>
                <c:pt idx="5">
                  <c:v>64</c:v>
                </c:pt>
                <c:pt idx="6">
                  <c:v>128</c:v>
                </c:pt>
              </c:numCache>
            </c:numRef>
          </c:cat>
          <c:val>
            <c:numRef>
              <c:f>Plate_1!$E$12:$E$18</c:f>
              <c:numCache>
                <c:ptCount val="7"/>
                <c:pt idx="0">
                  <c:v>0</c:v>
                </c:pt>
                <c:pt idx="1">
                  <c:v>0</c:v>
                </c:pt>
                <c:pt idx="2">
                  <c:v>0</c:v>
                </c:pt>
                <c:pt idx="3">
                  <c:v>0</c:v>
                </c:pt>
                <c:pt idx="4">
                  <c:v>0</c:v>
                </c:pt>
                <c:pt idx="5">
                  <c:v>0</c:v>
                </c:pt>
                <c:pt idx="6">
                  <c:v>0</c:v>
                </c:pt>
              </c:numCache>
            </c:numRef>
          </c:val>
          <c:smooth val="0"/>
        </c:ser>
        <c:ser>
          <c:idx val="4"/>
          <c:order val="4"/>
          <c:tx>
            <c:strRef>
              <c:f>Plate_1!$F$11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Plate_1!$A$2:$A$8</c:f>
              <c:numCache>
                <c:ptCount val="7"/>
                <c:pt idx="0">
                  <c:v>2</c:v>
                </c:pt>
                <c:pt idx="1">
                  <c:v>4</c:v>
                </c:pt>
                <c:pt idx="2">
                  <c:v>8</c:v>
                </c:pt>
                <c:pt idx="3">
                  <c:v>16</c:v>
                </c:pt>
                <c:pt idx="4">
                  <c:v>32</c:v>
                </c:pt>
                <c:pt idx="5">
                  <c:v>64</c:v>
                </c:pt>
                <c:pt idx="6">
                  <c:v>128</c:v>
                </c:pt>
              </c:numCache>
            </c:numRef>
          </c:cat>
          <c:val>
            <c:numRef>
              <c:f>Plate_1!$F$12:$F$18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Plate_1!$A$2:$A$8</c:f>
              <c:numCache>
                <c:ptCount val="7"/>
                <c:pt idx="0">
                  <c:v>2</c:v>
                </c:pt>
                <c:pt idx="1">
                  <c:v>4</c:v>
                </c:pt>
                <c:pt idx="2">
                  <c:v>8</c:v>
                </c:pt>
                <c:pt idx="3">
                  <c:v>16</c:v>
                </c:pt>
                <c:pt idx="4">
                  <c:v>32</c:v>
                </c:pt>
                <c:pt idx="5">
                  <c:v>64</c:v>
                </c:pt>
                <c:pt idx="6">
                  <c:v>128</c:v>
                </c:pt>
              </c:numCache>
            </c:numRef>
          </c:cat>
          <c:val>
            <c:numRef>
              <c:f>Plate_1!$G$12:$G$18</c:f>
              <c:numCache>
                <c:ptCount val="7"/>
                <c:pt idx="0">
                  <c:v>0</c:v>
                </c:pt>
                <c:pt idx="1">
                  <c:v>0</c:v>
                </c:pt>
                <c:pt idx="2">
                  <c:v>0</c:v>
                </c:pt>
                <c:pt idx="3">
                  <c:v>0</c:v>
                </c:pt>
                <c:pt idx="4">
                  <c:v>0</c:v>
                </c:pt>
                <c:pt idx="5">
                  <c:v>0</c:v>
                </c:pt>
                <c:pt idx="6">
                  <c:v>0</c:v>
                </c:pt>
              </c:numCache>
            </c:numRef>
          </c:val>
          <c:smooth val="0"/>
        </c:ser>
        <c:ser>
          <c:idx val="6"/>
          <c:order val="6"/>
          <c:tx>
            <c:strRef>
              <c:f>Plate_1!$H$11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Plate_1!$A$2:$A$8</c:f>
              <c:numCache>
                <c:ptCount val="7"/>
                <c:pt idx="0">
                  <c:v>2</c:v>
                </c:pt>
                <c:pt idx="1">
                  <c:v>4</c:v>
                </c:pt>
                <c:pt idx="2">
                  <c:v>8</c:v>
                </c:pt>
                <c:pt idx="3">
                  <c:v>16</c:v>
                </c:pt>
                <c:pt idx="4">
                  <c:v>32</c:v>
                </c:pt>
                <c:pt idx="5">
                  <c:v>64</c:v>
                </c:pt>
                <c:pt idx="6">
                  <c:v>128</c:v>
                </c:pt>
              </c:numCache>
            </c:numRef>
          </c:cat>
          <c:val>
            <c:numRef>
              <c:f>Plate_1!$H$12:$H$18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Plate_1!$A$2:$A$8</c:f>
              <c:numCache>
                <c:ptCount val="7"/>
                <c:pt idx="0">
                  <c:v>2</c:v>
                </c:pt>
                <c:pt idx="1">
                  <c:v>4</c:v>
                </c:pt>
                <c:pt idx="2">
                  <c:v>8</c:v>
                </c:pt>
                <c:pt idx="3">
                  <c:v>16</c:v>
                </c:pt>
                <c:pt idx="4">
                  <c:v>32</c:v>
                </c:pt>
                <c:pt idx="5">
                  <c:v>64</c:v>
                </c:pt>
                <c:pt idx="6">
                  <c:v>128</c:v>
                </c:pt>
              </c:numCache>
            </c:numRef>
          </c:cat>
          <c:val>
            <c:numRef>
              <c:f>Plate_1!$I$12:$I$18</c:f>
              <c:numCache>
                <c:ptCount val="7"/>
                <c:pt idx="0">
                  <c:v>0</c:v>
                </c:pt>
                <c:pt idx="1">
                  <c:v>0</c:v>
                </c:pt>
                <c:pt idx="2">
                  <c:v>0</c:v>
                </c:pt>
                <c:pt idx="3">
                  <c:v>0</c:v>
                </c:pt>
                <c:pt idx="4">
                  <c:v>0</c:v>
                </c:pt>
                <c:pt idx="5">
                  <c:v>0</c:v>
                </c:pt>
                <c:pt idx="6">
                  <c:v>0</c:v>
                </c:pt>
              </c:numCache>
            </c:numRef>
          </c:val>
          <c:smooth val="0"/>
        </c:ser>
        <c:ser>
          <c:idx val="8"/>
          <c:order val="8"/>
          <c:tx>
            <c:strRef>
              <c:f>Plate_1!$J$11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Plate_1!$A$2:$A$8</c:f>
              <c:numCache>
                <c:ptCount val="7"/>
                <c:pt idx="0">
                  <c:v>2</c:v>
                </c:pt>
                <c:pt idx="1">
                  <c:v>4</c:v>
                </c:pt>
                <c:pt idx="2">
                  <c:v>8</c:v>
                </c:pt>
                <c:pt idx="3">
                  <c:v>16</c:v>
                </c:pt>
                <c:pt idx="4">
                  <c:v>32</c:v>
                </c:pt>
                <c:pt idx="5">
                  <c:v>64</c:v>
                </c:pt>
                <c:pt idx="6">
                  <c:v>128</c:v>
                </c:pt>
              </c:numCache>
            </c:numRef>
          </c:cat>
          <c:val>
            <c:numRef>
              <c:f>Plate_1!$J$12:$J$18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Plate_1!$A$2:$A$8</c:f>
              <c:numCache>
                <c:ptCount val="7"/>
                <c:pt idx="0">
                  <c:v>2</c:v>
                </c:pt>
                <c:pt idx="1">
                  <c:v>4</c:v>
                </c:pt>
                <c:pt idx="2">
                  <c:v>8</c:v>
                </c:pt>
                <c:pt idx="3">
                  <c:v>16</c:v>
                </c:pt>
                <c:pt idx="4">
                  <c:v>32</c:v>
                </c:pt>
                <c:pt idx="5">
                  <c:v>64</c:v>
                </c:pt>
                <c:pt idx="6">
                  <c:v>128</c:v>
                </c:pt>
              </c:numCache>
            </c:numRef>
          </c:cat>
          <c:val>
            <c:numRef>
              <c:f>Plate_1!$K$12:$K$18</c:f>
              <c:numCache>
                <c:ptCount val="7"/>
                <c:pt idx="0">
                  <c:v>0</c:v>
                </c:pt>
                <c:pt idx="1">
                  <c:v>0</c:v>
                </c:pt>
                <c:pt idx="2">
                  <c:v>0</c:v>
                </c:pt>
                <c:pt idx="3">
                  <c:v>0</c:v>
                </c:pt>
                <c:pt idx="4">
                  <c:v>0</c:v>
                </c:pt>
                <c:pt idx="5">
                  <c:v>0</c:v>
                </c:pt>
                <c:pt idx="6">
                  <c:v>0</c:v>
                </c:pt>
              </c:numCache>
            </c:numRef>
          </c:val>
          <c:smooth val="0"/>
        </c:ser>
        <c:ser>
          <c:idx val="10"/>
          <c:order val="10"/>
          <c:tx>
            <c:strRef>
              <c:f>Plate_1!$L$11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Plate_1!$A$2:$A$8</c:f>
              <c:numCache>
                <c:ptCount val="7"/>
                <c:pt idx="0">
                  <c:v>2</c:v>
                </c:pt>
                <c:pt idx="1">
                  <c:v>4</c:v>
                </c:pt>
                <c:pt idx="2">
                  <c:v>8</c:v>
                </c:pt>
                <c:pt idx="3">
                  <c:v>16</c:v>
                </c:pt>
                <c:pt idx="4">
                  <c:v>32</c:v>
                </c:pt>
                <c:pt idx="5">
                  <c:v>64</c:v>
                </c:pt>
                <c:pt idx="6">
                  <c:v>128</c:v>
                </c:pt>
              </c:numCache>
            </c:numRef>
          </c:cat>
          <c:val>
            <c:numRef>
              <c:f>Plate_1!$L$12:$L$18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Plate_1!$A$2:$A$8</c:f>
              <c:numCache>
                <c:ptCount val="7"/>
                <c:pt idx="0">
                  <c:v>2</c:v>
                </c:pt>
                <c:pt idx="1">
                  <c:v>4</c:v>
                </c:pt>
                <c:pt idx="2">
                  <c:v>8</c:v>
                </c:pt>
                <c:pt idx="3">
                  <c:v>16</c:v>
                </c:pt>
                <c:pt idx="4">
                  <c:v>32</c:v>
                </c:pt>
                <c:pt idx="5">
                  <c:v>64</c:v>
                </c:pt>
                <c:pt idx="6">
                  <c:v>128</c:v>
                </c:pt>
              </c:numCache>
            </c:numRef>
          </c:cat>
          <c:val>
            <c:numRef>
              <c:f>Plate_1!$M$12:$M$18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Plate_1!$A$2:$A$8</c:f>
              <c:numCache>
                <c:ptCount val="7"/>
                <c:pt idx="0">
                  <c:v>2</c:v>
                </c:pt>
                <c:pt idx="1">
                  <c:v>4</c:v>
                </c:pt>
                <c:pt idx="2">
                  <c:v>8</c:v>
                </c:pt>
                <c:pt idx="3">
                  <c:v>16</c:v>
                </c:pt>
                <c:pt idx="4">
                  <c:v>32</c:v>
                </c:pt>
                <c:pt idx="5">
                  <c:v>64</c:v>
                </c:pt>
                <c:pt idx="6">
                  <c:v>128</c:v>
                </c:pt>
              </c:numCache>
            </c:numRef>
          </c:cat>
          <c:val>
            <c:numRef>
              <c:f>Plate_1!$N$12:$N$18</c:f>
              <c:numCache>
                <c:ptCount val="7"/>
                <c:pt idx="0">
                  <c:v>35000</c:v>
                </c:pt>
                <c:pt idx="1">
                  <c:v>35000</c:v>
                </c:pt>
                <c:pt idx="2">
                  <c:v>35000</c:v>
                </c:pt>
                <c:pt idx="3">
                  <c:v>35000</c:v>
                </c:pt>
                <c:pt idx="4">
                  <c:v>35000</c:v>
                </c:pt>
                <c:pt idx="5">
                  <c:v>35000</c:v>
                </c:pt>
                <c:pt idx="6">
                  <c:v>35000</c:v>
                </c:pt>
              </c:numCache>
            </c:numRef>
          </c:val>
          <c:smooth val="0"/>
        </c:ser>
        <c:marker val="1"/>
        <c:axId val="28373064"/>
        <c:axId val="54030985"/>
      </c:lineChart>
      <c:catAx>
        <c:axId val="28373064"/>
        <c:scaling>
          <c:orientation val="minMax"/>
        </c:scaling>
        <c:axPos val="b"/>
        <c:delete val="0"/>
        <c:numFmt formatCode="General" sourceLinked="1"/>
        <c:majorTickMark val="none"/>
        <c:minorTickMark val="none"/>
        <c:tickLblPos val="nextTo"/>
        <c:spPr>
          <a:ln w="3175">
            <a:solidFill>
              <a:srgbClr val="000000"/>
            </a:solidFill>
          </a:ln>
        </c:spPr>
        <c:crossAx val="54030985"/>
        <c:crosses val="autoZero"/>
        <c:auto val="1"/>
        <c:lblOffset val="100"/>
        <c:tickLblSkip val="1"/>
        <c:noMultiLvlLbl val="0"/>
      </c:catAx>
      <c:valAx>
        <c:axId val="54030985"/>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075"/>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28373064"/>
        <c:crossesAt val="1"/>
        <c:crossBetween val="between"/>
        <c:dispUnits/>
      </c:valAx>
      <c:spPr>
        <a:solidFill>
          <a:srgbClr val="FFFFFF"/>
        </a:solidFill>
        <a:ln w="3175">
          <a:no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75"/>
          <c:y val="0.367"/>
          <c:w val="0.10025"/>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7</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Plate_7!$B$1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Plate_7!$A$2:$A$8</c:f>
              <c:numCache/>
            </c:numRef>
          </c:cat>
          <c:val>
            <c:numRef>
              <c:f>Plate_7!$B$12:$B$18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Plate_7!$A$2:$A$8</c:f>
              <c:numCache/>
            </c:numRef>
          </c:cat>
          <c:val>
            <c:numRef>
              <c:f>Plate_7!$C$12:$C$18</c:f>
              <c:numCache/>
            </c:numRef>
          </c:val>
          <c:smooth val="0"/>
        </c:ser>
        <c:ser>
          <c:idx val="2"/>
          <c:order val="2"/>
          <c:tx>
            <c:strRef>
              <c:f>Plate_7!$D$1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Plate_7!$A$2:$A$8</c:f>
              <c:numCache/>
            </c:numRef>
          </c:cat>
          <c:val>
            <c:numRef>
              <c:f>Plate_7!$D$12:$D$18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Plate_7!$A$2:$A$8</c:f>
              <c:numCache/>
            </c:numRef>
          </c:cat>
          <c:val>
            <c:numRef>
              <c:f>Plate_7!$E$12:$E$18</c:f>
              <c:numCache/>
            </c:numRef>
          </c:val>
          <c:smooth val="0"/>
        </c:ser>
        <c:ser>
          <c:idx val="4"/>
          <c:order val="4"/>
          <c:tx>
            <c:strRef>
              <c:f>Plate_7!$F$11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Plate_7!$A$2:$A$8</c:f>
              <c:numCache/>
            </c:numRef>
          </c:cat>
          <c:val>
            <c:numRef>
              <c:f>Plate_7!$F$12:$F$18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Plate_7!$A$2:$A$8</c:f>
              <c:numCache/>
            </c:numRef>
          </c:cat>
          <c:val>
            <c:numRef>
              <c:f>Plate_7!$G$12:$G$18</c:f>
              <c:numCache/>
            </c:numRef>
          </c:val>
          <c:smooth val="0"/>
        </c:ser>
        <c:ser>
          <c:idx val="6"/>
          <c:order val="6"/>
          <c:tx>
            <c:strRef>
              <c:f>Plate_7!$H$11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Plate_7!$A$2:$A$8</c:f>
              <c:numCache/>
            </c:numRef>
          </c:cat>
          <c:val>
            <c:numRef>
              <c:f>Plate_7!$H$12:$H$18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Plate_7!$A$2:$A$8</c:f>
              <c:numCache/>
            </c:numRef>
          </c:cat>
          <c:val>
            <c:numRef>
              <c:f>Plate_7!$I$12:$I$18</c:f>
              <c:numCache/>
            </c:numRef>
          </c:val>
          <c:smooth val="0"/>
        </c:ser>
        <c:ser>
          <c:idx val="8"/>
          <c:order val="8"/>
          <c:tx>
            <c:strRef>
              <c:f>Plate_7!$J$11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Plate_7!$A$2:$A$8</c:f>
              <c:numCache/>
            </c:numRef>
          </c:cat>
          <c:val>
            <c:numRef>
              <c:f>Plate_7!$J$12:$J$18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Plate_7!$A$2:$A$8</c:f>
              <c:numCache/>
            </c:numRef>
          </c:cat>
          <c:val>
            <c:numRef>
              <c:f>Plate_7!$K$12:$K$18</c:f>
              <c:numCache/>
            </c:numRef>
          </c:val>
          <c:smooth val="0"/>
        </c:ser>
        <c:ser>
          <c:idx val="10"/>
          <c:order val="10"/>
          <c:tx>
            <c:strRef>
              <c:f>Plate_7!$L$11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Plate_7!$A$2:$A$8</c:f>
              <c:numCache/>
            </c:numRef>
          </c:cat>
          <c:val>
            <c:numRef>
              <c:f>Plate_7!$L$12:$L$18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Plate_7!$A$2:$A$8</c:f>
              <c:numCache/>
            </c:numRef>
          </c:cat>
          <c:val>
            <c:numRef>
              <c:f>Plate_7!$M$12:$M$18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Plate_7!$A$2:$A$8</c:f>
              <c:numCache/>
            </c:numRef>
          </c:cat>
          <c:val>
            <c:numRef>
              <c:f>Plate_7!$N$12:$N$18</c:f>
              <c:numCache/>
            </c:numRef>
          </c:val>
          <c:smooth val="0"/>
        </c:ser>
        <c:marker val="1"/>
        <c:axId val="25564066"/>
        <c:axId val="28750003"/>
      </c:lineChart>
      <c:catAx>
        <c:axId val="2556406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50003"/>
        <c:crosses val="autoZero"/>
        <c:auto val="1"/>
        <c:lblOffset val="100"/>
        <c:tickLblSkip val="1"/>
        <c:noMultiLvlLbl val="0"/>
      </c:catAx>
      <c:valAx>
        <c:axId val="28750003"/>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564066"/>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6</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Plate_6!$B$1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Plate_6!$A$2:$A$8</c:f>
              <c:numCache/>
            </c:numRef>
          </c:cat>
          <c:val>
            <c:numRef>
              <c:f>Plate_6!$B$12:$B$18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Plate_6!$A$2:$A$8</c:f>
              <c:numCache/>
            </c:numRef>
          </c:cat>
          <c:val>
            <c:numRef>
              <c:f>Plate_6!$C$12:$C$18</c:f>
              <c:numCache/>
            </c:numRef>
          </c:val>
          <c:smooth val="0"/>
        </c:ser>
        <c:ser>
          <c:idx val="2"/>
          <c:order val="2"/>
          <c:tx>
            <c:strRef>
              <c:f>Plate_6!$D$1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Plate_6!$A$2:$A$8</c:f>
              <c:numCache/>
            </c:numRef>
          </c:cat>
          <c:val>
            <c:numRef>
              <c:f>Plate_6!$D$12:$D$18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Plate_6!$A$2:$A$8</c:f>
              <c:numCache/>
            </c:numRef>
          </c:cat>
          <c:val>
            <c:numRef>
              <c:f>Plate_6!$E$12:$E$18</c:f>
              <c:numCache/>
            </c:numRef>
          </c:val>
          <c:smooth val="0"/>
        </c:ser>
        <c:ser>
          <c:idx val="4"/>
          <c:order val="4"/>
          <c:tx>
            <c:strRef>
              <c:f>Plate_6!$F$11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Plate_6!$A$2:$A$8</c:f>
              <c:numCache/>
            </c:numRef>
          </c:cat>
          <c:val>
            <c:numRef>
              <c:f>Plate_6!$F$12:$F$18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Plate_6!$A$2:$A$8</c:f>
              <c:numCache/>
            </c:numRef>
          </c:cat>
          <c:val>
            <c:numRef>
              <c:f>Plate_6!$G$12:$G$18</c:f>
              <c:numCache/>
            </c:numRef>
          </c:val>
          <c:smooth val="0"/>
        </c:ser>
        <c:ser>
          <c:idx val="6"/>
          <c:order val="6"/>
          <c:tx>
            <c:strRef>
              <c:f>Plate_6!$H$11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Plate_6!$A$2:$A$8</c:f>
              <c:numCache/>
            </c:numRef>
          </c:cat>
          <c:val>
            <c:numRef>
              <c:f>Plate_6!$H$12:$H$18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Plate_6!$A$2:$A$8</c:f>
              <c:numCache/>
            </c:numRef>
          </c:cat>
          <c:val>
            <c:numRef>
              <c:f>Plate_6!$I$12:$I$18</c:f>
              <c:numCache/>
            </c:numRef>
          </c:val>
          <c:smooth val="0"/>
        </c:ser>
        <c:ser>
          <c:idx val="8"/>
          <c:order val="8"/>
          <c:tx>
            <c:strRef>
              <c:f>Plate_6!$J$11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Plate_6!$A$2:$A$8</c:f>
              <c:numCache/>
            </c:numRef>
          </c:cat>
          <c:val>
            <c:numRef>
              <c:f>Plate_6!$J$12:$J$18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Plate_6!$A$2:$A$8</c:f>
              <c:numCache/>
            </c:numRef>
          </c:cat>
          <c:val>
            <c:numRef>
              <c:f>Plate_6!$K$12:$K$18</c:f>
              <c:numCache/>
            </c:numRef>
          </c:val>
          <c:smooth val="0"/>
        </c:ser>
        <c:ser>
          <c:idx val="10"/>
          <c:order val="10"/>
          <c:tx>
            <c:strRef>
              <c:f>Plate_6!$L$11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Plate_6!$A$2:$A$8</c:f>
              <c:numCache/>
            </c:numRef>
          </c:cat>
          <c:val>
            <c:numRef>
              <c:f>Plate_6!$L$12:$L$18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Plate_6!$A$2:$A$8</c:f>
              <c:numCache/>
            </c:numRef>
          </c:cat>
          <c:val>
            <c:numRef>
              <c:f>Plate_6!$M$12:$M$18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Plate_6!$A$2:$A$8</c:f>
              <c:numCache/>
            </c:numRef>
          </c:cat>
          <c:val>
            <c:numRef>
              <c:f>Plate_6!$N$12:$N$18</c:f>
              <c:numCache/>
            </c:numRef>
          </c:val>
          <c:smooth val="0"/>
        </c:ser>
        <c:marker val="1"/>
        <c:axId val="57423436"/>
        <c:axId val="47048877"/>
      </c:lineChart>
      <c:catAx>
        <c:axId val="5742343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048877"/>
        <c:crosses val="autoZero"/>
        <c:auto val="1"/>
        <c:lblOffset val="100"/>
        <c:tickLblSkip val="1"/>
        <c:noMultiLvlLbl val="0"/>
      </c:catAx>
      <c:valAx>
        <c:axId val="47048877"/>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423436"/>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5</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Plate_5!$B$1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Plate_5!$A$2:$A$8</c:f>
              <c:numCache/>
            </c:numRef>
          </c:cat>
          <c:val>
            <c:numRef>
              <c:f>Plate_5!$B$12:$B$18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Plate_5!$A$2:$A$8</c:f>
              <c:numCache/>
            </c:numRef>
          </c:cat>
          <c:val>
            <c:numRef>
              <c:f>Plate_5!$C$12:$C$18</c:f>
              <c:numCache/>
            </c:numRef>
          </c:val>
          <c:smooth val="0"/>
        </c:ser>
        <c:ser>
          <c:idx val="2"/>
          <c:order val="2"/>
          <c:tx>
            <c:strRef>
              <c:f>Plate_5!$D$1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Plate_5!$A$2:$A$8</c:f>
              <c:numCache/>
            </c:numRef>
          </c:cat>
          <c:val>
            <c:numRef>
              <c:f>Plate_5!$D$12:$D$18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Plate_5!$A$2:$A$8</c:f>
              <c:numCache/>
            </c:numRef>
          </c:cat>
          <c:val>
            <c:numRef>
              <c:f>Plate_5!$E$12:$E$18</c:f>
              <c:numCache/>
            </c:numRef>
          </c:val>
          <c:smooth val="0"/>
        </c:ser>
        <c:ser>
          <c:idx val="4"/>
          <c:order val="4"/>
          <c:tx>
            <c:strRef>
              <c:f>Plate_5!$F$11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Plate_5!$A$2:$A$8</c:f>
              <c:numCache/>
            </c:numRef>
          </c:cat>
          <c:val>
            <c:numRef>
              <c:f>Plate_5!$F$12:$F$18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Plate_5!$A$2:$A$8</c:f>
              <c:numCache/>
            </c:numRef>
          </c:cat>
          <c:val>
            <c:numRef>
              <c:f>Plate_5!$G$12:$G$18</c:f>
              <c:numCache/>
            </c:numRef>
          </c:val>
          <c:smooth val="0"/>
        </c:ser>
        <c:ser>
          <c:idx val="6"/>
          <c:order val="6"/>
          <c:tx>
            <c:strRef>
              <c:f>Plate_5!$H$11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Plate_5!$A$2:$A$8</c:f>
              <c:numCache/>
            </c:numRef>
          </c:cat>
          <c:val>
            <c:numRef>
              <c:f>Plate_5!$H$12:$H$18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Plate_5!$A$2:$A$8</c:f>
              <c:numCache/>
            </c:numRef>
          </c:cat>
          <c:val>
            <c:numRef>
              <c:f>Plate_5!$I$12:$I$18</c:f>
              <c:numCache/>
            </c:numRef>
          </c:val>
          <c:smooth val="0"/>
        </c:ser>
        <c:ser>
          <c:idx val="8"/>
          <c:order val="8"/>
          <c:tx>
            <c:strRef>
              <c:f>Plate_5!$J$11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Plate_5!$A$2:$A$8</c:f>
              <c:numCache/>
            </c:numRef>
          </c:cat>
          <c:val>
            <c:numRef>
              <c:f>Plate_5!$J$12:$J$18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Plate_5!$A$2:$A$8</c:f>
              <c:numCache/>
            </c:numRef>
          </c:cat>
          <c:val>
            <c:numRef>
              <c:f>Plate_5!$K$12:$K$18</c:f>
              <c:numCache/>
            </c:numRef>
          </c:val>
          <c:smooth val="0"/>
        </c:ser>
        <c:ser>
          <c:idx val="10"/>
          <c:order val="10"/>
          <c:tx>
            <c:strRef>
              <c:f>Plate_5!$L$11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Plate_5!$A$2:$A$8</c:f>
              <c:numCache/>
            </c:numRef>
          </c:cat>
          <c:val>
            <c:numRef>
              <c:f>Plate_5!$L$12:$L$18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Plate_5!$A$2:$A$8</c:f>
              <c:numCache/>
            </c:numRef>
          </c:cat>
          <c:val>
            <c:numRef>
              <c:f>Plate_5!$M$12:$M$18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Plate_5!$A$2:$A$8</c:f>
              <c:numCache/>
            </c:numRef>
          </c:cat>
          <c:val>
            <c:numRef>
              <c:f>Plate_5!$N$12:$N$18</c:f>
              <c:numCache/>
            </c:numRef>
          </c:val>
          <c:smooth val="0"/>
        </c:ser>
        <c:marker val="1"/>
        <c:axId val="20786710"/>
        <c:axId val="52862663"/>
      </c:lineChart>
      <c:catAx>
        <c:axId val="2078671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862663"/>
        <c:crosses val="autoZero"/>
        <c:auto val="1"/>
        <c:lblOffset val="100"/>
        <c:tickLblSkip val="1"/>
        <c:noMultiLvlLbl val="0"/>
      </c:catAx>
      <c:valAx>
        <c:axId val="52862663"/>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786710"/>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4</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Plate_4!$B$1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Plate_4!$A$2:$A$8</c:f>
              <c:numCache/>
            </c:numRef>
          </c:cat>
          <c:val>
            <c:numRef>
              <c:f>Plate_4!$B$12:$B$18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Plate_4!$A$2:$A$8</c:f>
              <c:numCache/>
            </c:numRef>
          </c:cat>
          <c:val>
            <c:numRef>
              <c:f>Plate_4!$C$12:$C$18</c:f>
              <c:numCache/>
            </c:numRef>
          </c:val>
          <c:smooth val="0"/>
        </c:ser>
        <c:ser>
          <c:idx val="2"/>
          <c:order val="2"/>
          <c:tx>
            <c:strRef>
              <c:f>Plate_4!$D$1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Plate_4!$A$2:$A$8</c:f>
              <c:numCache/>
            </c:numRef>
          </c:cat>
          <c:val>
            <c:numRef>
              <c:f>Plate_4!$D$12:$D$18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Plate_4!$A$2:$A$8</c:f>
              <c:numCache/>
            </c:numRef>
          </c:cat>
          <c:val>
            <c:numRef>
              <c:f>Plate_4!$E$12:$E$18</c:f>
              <c:numCache/>
            </c:numRef>
          </c:val>
          <c:smooth val="0"/>
        </c:ser>
        <c:ser>
          <c:idx val="4"/>
          <c:order val="4"/>
          <c:tx>
            <c:strRef>
              <c:f>Plate_4!$F$11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Plate_4!$A$2:$A$8</c:f>
              <c:numCache/>
            </c:numRef>
          </c:cat>
          <c:val>
            <c:numRef>
              <c:f>Plate_4!$F$12:$F$18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Plate_4!$A$2:$A$8</c:f>
              <c:numCache/>
            </c:numRef>
          </c:cat>
          <c:val>
            <c:numRef>
              <c:f>Plate_4!$G$12:$G$18</c:f>
              <c:numCache/>
            </c:numRef>
          </c:val>
          <c:smooth val="0"/>
        </c:ser>
        <c:ser>
          <c:idx val="6"/>
          <c:order val="6"/>
          <c:tx>
            <c:strRef>
              <c:f>Plate_4!$H$11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Plate_4!$A$2:$A$8</c:f>
              <c:numCache/>
            </c:numRef>
          </c:cat>
          <c:val>
            <c:numRef>
              <c:f>Plate_4!$H$12:$H$18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Plate_4!$A$2:$A$8</c:f>
              <c:numCache/>
            </c:numRef>
          </c:cat>
          <c:val>
            <c:numRef>
              <c:f>Plate_4!$I$12:$I$18</c:f>
              <c:numCache/>
            </c:numRef>
          </c:val>
          <c:smooth val="0"/>
        </c:ser>
        <c:ser>
          <c:idx val="8"/>
          <c:order val="8"/>
          <c:tx>
            <c:strRef>
              <c:f>Plate_4!$J$11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Plate_4!$A$2:$A$8</c:f>
              <c:numCache/>
            </c:numRef>
          </c:cat>
          <c:val>
            <c:numRef>
              <c:f>Plate_4!$J$12:$J$18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Plate_4!$A$2:$A$8</c:f>
              <c:numCache/>
            </c:numRef>
          </c:cat>
          <c:val>
            <c:numRef>
              <c:f>Plate_4!$K$12:$K$18</c:f>
              <c:numCache/>
            </c:numRef>
          </c:val>
          <c:smooth val="0"/>
        </c:ser>
        <c:ser>
          <c:idx val="10"/>
          <c:order val="10"/>
          <c:tx>
            <c:strRef>
              <c:f>Plate_4!$L$11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Plate_4!$A$2:$A$8</c:f>
              <c:numCache/>
            </c:numRef>
          </c:cat>
          <c:val>
            <c:numRef>
              <c:f>Plate_4!$L$12:$L$18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Plate_4!$A$2:$A$8</c:f>
              <c:numCache/>
            </c:numRef>
          </c:cat>
          <c:val>
            <c:numRef>
              <c:f>Plate_4!$M$12:$M$18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Plate_4!$A$2:$A$8</c:f>
              <c:numCache/>
            </c:numRef>
          </c:cat>
          <c:val>
            <c:numRef>
              <c:f>Plate_4!$N$12:$N$18</c:f>
              <c:numCache/>
            </c:numRef>
          </c:val>
          <c:smooth val="0"/>
        </c:ser>
        <c:marker val="1"/>
        <c:axId val="6001920"/>
        <c:axId val="54017281"/>
      </c:lineChart>
      <c:catAx>
        <c:axId val="600192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17281"/>
        <c:crosses val="autoZero"/>
        <c:auto val="1"/>
        <c:lblOffset val="100"/>
        <c:tickLblSkip val="1"/>
        <c:noMultiLvlLbl val="0"/>
      </c:catAx>
      <c:valAx>
        <c:axId val="54017281"/>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01920"/>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3</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Plate_3!$B$1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Plate_3!$A$2:$A$8</c:f>
              <c:numCache/>
            </c:numRef>
          </c:cat>
          <c:val>
            <c:numRef>
              <c:f>Plate_3!$B$12:$B$18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Plate_3!$A$2:$A$8</c:f>
              <c:numCache/>
            </c:numRef>
          </c:cat>
          <c:val>
            <c:numRef>
              <c:f>Plate_3!$C$12:$C$18</c:f>
              <c:numCache/>
            </c:numRef>
          </c:val>
          <c:smooth val="0"/>
        </c:ser>
        <c:ser>
          <c:idx val="2"/>
          <c:order val="2"/>
          <c:tx>
            <c:strRef>
              <c:f>Plate_3!$D$1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Plate_3!$A$2:$A$8</c:f>
              <c:numCache/>
            </c:numRef>
          </c:cat>
          <c:val>
            <c:numRef>
              <c:f>Plate_3!$D$12:$D$18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Plate_3!$A$2:$A$8</c:f>
              <c:numCache/>
            </c:numRef>
          </c:cat>
          <c:val>
            <c:numRef>
              <c:f>Plate_3!$E$12:$E$18</c:f>
              <c:numCache/>
            </c:numRef>
          </c:val>
          <c:smooth val="0"/>
        </c:ser>
        <c:ser>
          <c:idx val="4"/>
          <c:order val="4"/>
          <c:tx>
            <c:strRef>
              <c:f>Plate_3!$F$11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Plate_3!$A$2:$A$8</c:f>
              <c:numCache/>
            </c:numRef>
          </c:cat>
          <c:val>
            <c:numRef>
              <c:f>Plate_3!$F$12:$F$18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Plate_3!$A$2:$A$8</c:f>
              <c:numCache/>
            </c:numRef>
          </c:cat>
          <c:val>
            <c:numRef>
              <c:f>Plate_3!$G$12:$G$18</c:f>
              <c:numCache/>
            </c:numRef>
          </c:val>
          <c:smooth val="0"/>
        </c:ser>
        <c:ser>
          <c:idx val="6"/>
          <c:order val="6"/>
          <c:tx>
            <c:strRef>
              <c:f>Plate_3!$H$11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Plate_3!$A$2:$A$8</c:f>
              <c:numCache/>
            </c:numRef>
          </c:cat>
          <c:val>
            <c:numRef>
              <c:f>Plate_3!$H$12:$H$18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Plate_3!$A$2:$A$8</c:f>
              <c:numCache/>
            </c:numRef>
          </c:cat>
          <c:val>
            <c:numRef>
              <c:f>Plate_3!$I$12:$I$18</c:f>
              <c:numCache/>
            </c:numRef>
          </c:val>
          <c:smooth val="0"/>
        </c:ser>
        <c:ser>
          <c:idx val="8"/>
          <c:order val="8"/>
          <c:tx>
            <c:strRef>
              <c:f>Plate_3!$J$11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Plate_3!$A$2:$A$8</c:f>
              <c:numCache/>
            </c:numRef>
          </c:cat>
          <c:val>
            <c:numRef>
              <c:f>Plate_3!$J$12:$J$18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Plate_3!$A$2:$A$8</c:f>
              <c:numCache/>
            </c:numRef>
          </c:cat>
          <c:val>
            <c:numRef>
              <c:f>Plate_3!$K$12:$K$18</c:f>
              <c:numCache/>
            </c:numRef>
          </c:val>
          <c:smooth val="0"/>
        </c:ser>
        <c:ser>
          <c:idx val="10"/>
          <c:order val="10"/>
          <c:tx>
            <c:strRef>
              <c:f>Plate_3!$L$11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Plate_3!$A$2:$A$8</c:f>
              <c:numCache/>
            </c:numRef>
          </c:cat>
          <c:val>
            <c:numRef>
              <c:f>Plate_3!$L$12:$L$18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Plate_3!$A$2:$A$8</c:f>
              <c:numCache/>
            </c:numRef>
          </c:cat>
          <c:val>
            <c:numRef>
              <c:f>Plate_3!$M$12:$M$18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Plate_3!$A$2:$A$8</c:f>
              <c:numCache/>
            </c:numRef>
          </c:cat>
          <c:val>
            <c:numRef>
              <c:f>Plate_3!$N$12:$N$18</c:f>
              <c:numCache/>
            </c:numRef>
          </c:val>
          <c:smooth val="0"/>
        </c:ser>
        <c:marker val="1"/>
        <c:axId val="16393482"/>
        <c:axId val="13323611"/>
      </c:lineChart>
      <c:catAx>
        <c:axId val="1639348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23611"/>
        <c:crosses val="autoZero"/>
        <c:auto val="1"/>
        <c:lblOffset val="100"/>
        <c:tickLblSkip val="1"/>
        <c:noMultiLvlLbl val="0"/>
      </c:catAx>
      <c:valAx>
        <c:axId val="13323611"/>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393482"/>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2</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Plate_2!$B$1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Plate_2!$A$2:$A$8</c:f>
              <c:numCache/>
            </c:numRef>
          </c:cat>
          <c:val>
            <c:numRef>
              <c:f>Plate_2!$B$12:$B$18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Plate_2!$A$2:$A$8</c:f>
              <c:numCache/>
            </c:numRef>
          </c:cat>
          <c:val>
            <c:numRef>
              <c:f>Plate_2!$C$12:$C$18</c:f>
              <c:numCache/>
            </c:numRef>
          </c:val>
          <c:smooth val="0"/>
        </c:ser>
        <c:ser>
          <c:idx val="2"/>
          <c:order val="2"/>
          <c:tx>
            <c:strRef>
              <c:f>Plate_2!$D$1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Plate_2!$A$2:$A$8</c:f>
              <c:numCache/>
            </c:numRef>
          </c:cat>
          <c:val>
            <c:numRef>
              <c:f>Plate_2!$D$12:$D$18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Plate_2!$A$2:$A$8</c:f>
              <c:numCache/>
            </c:numRef>
          </c:cat>
          <c:val>
            <c:numRef>
              <c:f>Plate_2!$E$12:$E$18</c:f>
              <c:numCache/>
            </c:numRef>
          </c:val>
          <c:smooth val="0"/>
        </c:ser>
        <c:ser>
          <c:idx val="4"/>
          <c:order val="4"/>
          <c:tx>
            <c:strRef>
              <c:f>Plate_2!$F$11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Plate_2!$A$2:$A$8</c:f>
              <c:numCache/>
            </c:numRef>
          </c:cat>
          <c:val>
            <c:numRef>
              <c:f>Plate_2!$F$12:$F$18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Plate_2!$A$2:$A$8</c:f>
              <c:numCache/>
            </c:numRef>
          </c:cat>
          <c:val>
            <c:numRef>
              <c:f>Plate_2!$G$12:$G$18</c:f>
              <c:numCache/>
            </c:numRef>
          </c:val>
          <c:smooth val="0"/>
        </c:ser>
        <c:ser>
          <c:idx val="6"/>
          <c:order val="6"/>
          <c:tx>
            <c:strRef>
              <c:f>Plate_2!$H$11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Plate_2!$A$2:$A$8</c:f>
              <c:numCache/>
            </c:numRef>
          </c:cat>
          <c:val>
            <c:numRef>
              <c:f>Plate_2!$H$12:$H$18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Plate_2!$A$2:$A$8</c:f>
              <c:numCache/>
            </c:numRef>
          </c:cat>
          <c:val>
            <c:numRef>
              <c:f>Plate_2!$I$12:$I$18</c:f>
              <c:numCache/>
            </c:numRef>
          </c:val>
          <c:smooth val="0"/>
        </c:ser>
        <c:ser>
          <c:idx val="8"/>
          <c:order val="8"/>
          <c:tx>
            <c:strRef>
              <c:f>Plate_2!$J$11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Plate_2!$A$2:$A$8</c:f>
              <c:numCache/>
            </c:numRef>
          </c:cat>
          <c:val>
            <c:numRef>
              <c:f>Plate_2!$J$12:$J$18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Plate_2!$A$2:$A$8</c:f>
              <c:numCache/>
            </c:numRef>
          </c:cat>
          <c:val>
            <c:numRef>
              <c:f>Plate_2!$K$12:$K$18</c:f>
              <c:numCache/>
            </c:numRef>
          </c:val>
          <c:smooth val="0"/>
        </c:ser>
        <c:ser>
          <c:idx val="10"/>
          <c:order val="10"/>
          <c:tx>
            <c:strRef>
              <c:f>Plate_2!$L$11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Plate_2!$A$2:$A$8</c:f>
              <c:numCache/>
            </c:numRef>
          </c:cat>
          <c:val>
            <c:numRef>
              <c:f>Plate_2!$L$12:$L$18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Plate_2!$A$2:$A$8</c:f>
              <c:numCache/>
            </c:numRef>
          </c:cat>
          <c:val>
            <c:numRef>
              <c:f>Plate_2!$M$12:$M$18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Plate_2!$A$2:$A$8</c:f>
              <c:numCache/>
            </c:numRef>
          </c:cat>
          <c:val>
            <c:numRef>
              <c:f>Plate_2!$N$12:$N$18</c:f>
              <c:numCache/>
            </c:numRef>
          </c:val>
          <c:smooth val="0"/>
        </c:ser>
        <c:marker val="1"/>
        <c:axId val="52803636"/>
        <c:axId val="5470677"/>
      </c:lineChart>
      <c:catAx>
        <c:axId val="5280363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0677"/>
        <c:crosses val="autoZero"/>
        <c:auto val="1"/>
        <c:lblOffset val="100"/>
        <c:tickLblSkip val="1"/>
        <c:noMultiLvlLbl val="0"/>
      </c:catAx>
      <c:valAx>
        <c:axId val="5470677"/>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803636"/>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1</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Plate_1!$B$1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Plate_1!$A$2:$A$8</c:f>
              <c:numCache/>
            </c:numRef>
          </c:cat>
          <c:val>
            <c:numRef>
              <c:f>Plate_1!$B$12:$B$18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Plate_1!$A$2:$A$8</c:f>
              <c:numCache/>
            </c:numRef>
          </c:cat>
          <c:val>
            <c:numRef>
              <c:f>Plate_1!$C$12:$C$18</c:f>
              <c:numCache/>
            </c:numRef>
          </c:val>
          <c:smooth val="0"/>
        </c:ser>
        <c:ser>
          <c:idx val="2"/>
          <c:order val="2"/>
          <c:tx>
            <c:strRef>
              <c:f>Plate_1!$D$1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Plate_1!$A$2:$A$8</c:f>
              <c:numCache/>
            </c:numRef>
          </c:cat>
          <c:val>
            <c:numRef>
              <c:f>Plate_1!$D$12:$D$18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Plate_1!$A$2:$A$8</c:f>
              <c:numCache/>
            </c:numRef>
          </c:cat>
          <c:val>
            <c:numRef>
              <c:f>Plate_1!$E$12:$E$18</c:f>
              <c:numCache/>
            </c:numRef>
          </c:val>
          <c:smooth val="0"/>
        </c:ser>
        <c:ser>
          <c:idx val="4"/>
          <c:order val="4"/>
          <c:tx>
            <c:strRef>
              <c:f>Plate_1!$F$11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Plate_1!$A$2:$A$8</c:f>
              <c:numCache/>
            </c:numRef>
          </c:cat>
          <c:val>
            <c:numRef>
              <c:f>Plate_1!$F$12:$F$18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Plate_1!$A$2:$A$8</c:f>
              <c:numCache/>
            </c:numRef>
          </c:cat>
          <c:val>
            <c:numRef>
              <c:f>Plate_1!$G$12:$G$18</c:f>
              <c:numCache/>
            </c:numRef>
          </c:val>
          <c:smooth val="0"/>
        </c:ser>
        <c:ser>
          <c:idx val="6"/>
          <c:order val="6"/>
          <c:tx>
            <c:strRef>
              <c:f>Plate_1!$H$11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Plate_1!$A$2:$A$8</c:f>
              <c:numCache/>
            </c:numRef>
          </c:cat>
          <c:val>
            <c:numRef>
              <c:f>Plate_1!$H$12:$H$18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Plate_1!$A$2:$A$8</c:f>
              <c:numCache/>
            </c:numRef>
          </c:cat>
          <c:val>
            <c:numRef>
              <c:f>Plate_1!$I$12:$I$18</c:f>
              <c:numCache/>
            </c:numRef>
          </c:val>
          <c:smooth val="0"/>
        </c:ser>
        <c:ser>
          <c:idx val="8"/>
          <c:order val="8"/>
          <c:tx>
            <c:strRef>
              <c:f>Plate_1!$J$11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Plate_1!$A$2:$A$8</c:f>
              <c:numCache/>
            </c:numRef>
          </c:cat>
          <c:val>
            <c:numRef>
              <c:f>Plate_1!$J$12:$J$18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Plate_1!$A$2:$A$8</c:f>
              <c:numCache/>
            </c:numRef>
          </c:cat>
          <c:val>
            <c:numRef>
              <c:f>Plate_1!$K$12:$K$18</c:f>
              <c:numCache/>
            </c:numRef>
          </c:val>
          <c:smooth val="0"/>
        </c:ser>
        <c:ser>
          <c:idx val="10"/>
          <c:order val="10"/>
          <c:tx>
            <c:strRef>
              <c:f>Plate_1!$L$11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Plate_1!$A$2:$A$8</c:f>
              <c:numCache/>
            </c:numRef>
          </c:cat>
          <c:val>
            <c:numRef>
              <c:f>Plate_1!$L$12:$L$18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Plate_1!$A$2:$A$8</c:f>
              <c:numCache/>
            </c:numRef>
          </c:cat>
          <c:val>
            <c:numRef>
              <c:f>Plate_1!$M$12:$M$18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Plate_1!$A$2:$A$8</c:f>
              <c:numCache/>
            </c:numRef>
          </c:cat>
          <c:val>
            <c:numRef>
              <c:f>Plate_1!$N$12:$N$18</c:f>
              <c:numCache/>
            </c:numRef>
          </c:val>
          <c:smooth val="0"/>
        </c:ser>
        <c:marker val="1"/>
        <c:axId val="49236094"/>
        <c:axId val="40471663"/>
      </c:lineChart>
      <c:catAx>
        <c:axId val="4923609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71663"/>
        <c:crosses val="autoZero"/>
        <c:auto val="1"/>
        <c:lblOffset val="100"/>
        <c:tickLblSkip val="1"/>
        <c:noMultiLvlLbl val="0"/>
      </c:catAx>
      <c:valAx>
        <c:axId val="40471663"/>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236094"/>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1</a:t>
            </a:r>
          </a:p>
        </c:rich>
      </c:tx>
      <c:layout>
        <c:manualLayout>
          <c:xMode val="factor"/>
          <c:yMode val="factor"/>
          <c:x val="0.00175"/>
          <c:y val="-0.007"/>
        </c:manualLayout>
      </c:layout>
      <c:spPr>
        <a:noFill/>
        <a:ln w="3175">
          <a:noFill/>
        </a:ln>
      </c:spPr>
    </c:title>
    <c:plotArea>
      <c:layout>
        <c:manualLayout>
          <c:xMode val="edge"/>
          <c:yMode val="edge"/>
          <c:x val="0.06575"/>
          <c:y val="0.0835"/>
          <c:w val="0.88075"/>
          <c:h val="0.69075"/>
        </c:manualLayout>
      </c:layout>
      <c:lineChart>
        <c:grouping val="standard"/>
        <c:varyColors val="0"/>
        <c:ser>
          <c:idx val="0"/>
          <c:order val="0"/>
          <c:tx>
            <c:strRef>
              <c:f>'Example+Instruction sheet'!$B$1</c:f>
              <c:strCache>
                <c:ptCount val="1"/>
                <c:pt idx="0">
                  <c: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'Example+Instruction sheet'!$A$2:$A$8</c:f>
              <c:numCache/>
            </c:numRef>
          </c:cat>
          <c:val>
            <c:numRef>
              <c:f>'Example+Instruction sheet'!$B$12:$B$18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'Example+Instruction sheet'!$A$2:$A$8</c:f>
              <c:numCache/>
            </c:numRef>
          </c:cat>
          <c:val>
            <c:numRef>
              <c:f>'Example+Instruction sheet'!$C$12:$C$18</c:f>
              <c:numCache/>
            </c:numRef>
          </c:val>
          <c:smooth val="0"/>
        </c:ser>
        <c:ser>
          <c:idx val="2"/>
          <c:order val="2"/>
          <c:tx>
            <c:strRef>
              <c:f>'Example+Instruction sheet'!$D$1</c:f>
              <c:strCache>
                <c:ptCount val="1"/>
                <c:pt idx="0">
                  <c:v>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'Example+Instruction sheet'!$A$2:$A$8</c:f>
              <c:numCache/>
            </c:numRef>
          </c:cat>
          <c:val>
            <c:numRef>
              <c:f>'Example+Instruction sheet'!$D$12:$D$18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'Example+Instruction sheet'!$A$2:$A$8</c:f>
              <c:numCache/>
            </c:numRef>
          </c:cat>
          <c:val>
            <c:numRef>
              <c:f>'Example+Instruction sheet'!$E$12:$E$18</c:f>
              <c:numCache/>
            </c:numRef>
          </c:val>
          <c:smooth val="0"/>
        </c:ser>
        <c:ser>
          <c:idx val="4"/>
          <c:order val="4"/>
          <c:tx>
            <c:strRef>
              <c:f>'Example+Instruction sheet'!$F$11</c:f>
              <c:strCache>
                <c:ptCount val="1"/>
                <c:pt idx="0">
                  <c:v>3</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'Example+Instruction sheet'!$A$2:$A$8</c:f>
              <c:numCache/>
            </c:numRef>
          </c:cat>
          <c:val>
            <c:numRef>
              <c:f>'Example+Instruction sheet'!$F$12:$F$18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'Example+Instruction sheet'!$A$2:$A$8</c:f>
              <c:numCache/>
            </c:numRef>
          </c:cat>
          <c:val>
            <c:numRef>
              <c:f>'Example+Instruction sheet'!$G$12:$G$18</c:f>
              <c:numCache/>
            </c:numRef>
          </c:val>
          <c:smooth val="0"/>
        </c:ser>
        <c:ser>
          <c:idx val="6"/>
          <c:order val="6"/>
          <c:tx>
            <c:strRef>
              <c:f>'Example+Instruction sheet'!$H$11</c:f>
              <c:strCache>
                <c:ptCount val="1"/>
                <c:pt idx="0">
                  <c:v>4</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'Example+Instruction sheet'!$A$2:$A$8</c:f>
              <c:numCache/>
            </c:numRef>
          </c:cat>
          <c:val>
            <c:numRef>
              <c:f>'Example+Instruction sheet'!$H$12:$H$18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'Example+Instruction sheet'!$A$2:$A$8</c:f>
              <c:numCache/>
            </c:numRef>
          </c:cat>
          <c:val>
            <c:numRef>
              <c:f>'Example+Instruction sheet'!$I$12:$I$18</c:f>
              <c:numCache/>
            </c:numRef>
          </c:val>
          <c:smooth val="0"/>
        </c:ser>
        <c:ser>
          <c:idx val="8"/>
          <c:order val="8"/>
          <c:tx>
            <c:strRef>
              <c:f>'Example+Instruction sheet'!$J$11</c:f>
              <c:strCache>
                <c:ptCount val="1"/>
                <c:pt idx="0">
                  <c:v>5</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'Example+Instruction sheet'!$A$2:$A$8</c:f>
              <c:numCache/>
            </c:numRef>
          </c:cat>
          <c:val>
            <c:numRef>
              <c:f>'Example+Instruction sheet'!$J$12:$J$18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'Example+Instruction sheet'!$A$2:$A$8</c:f>
              <c:numCache/>
            </c:numRef>
          </c:cat>
          <c:val>
            <c:numRef>
              <c:f>'Example+Instruction sheet'!$K$12:$K$18</c:f>
              <c:numCache/>
            </c:numRef>
          </c:val>
          <c:smooth val="0"/>
        </c:ser>
        <c:ser>
          <c:idx val="10"/>
          <c:order val="10"/>
          <c:tx>
            <c:strRef>
              <c:f>'Example+Instruction sheet'!$L$11</c:f>
              <c:strCache>
                <c:ptCount val="1"/>
                <c:pt idx="0">
                  <c:v>6</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'Example+Instruction sheet'!$A$2:$A$8</c:f>
              <c:numCache/>
            </c:numRef>
          </c:cat>
          <c:val>
            <c:numRef>
              <c:f>'Example+Instruction sheet'!$L$12:$L$18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'Example+Instruction sheet'!$A$2:$A$8</c:f>
              <c:numCache/>
            </c:numRef>
          </c:cat>
          <c:val>
            <c:numRef>
              <c:f>'Example+Instruction sheet'!$M$12:$M$18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'Example+Instruction sheet'!$A$2:$A$8</c:f>
              <c:numCache/>
            </c:numRef>
          </c:cat>
          <c:val>
            <c:numRef>
              <c:f>'Example+Instruction sheet'!$N$12:$N$18</c:f>
              <c:numCache/>
            </c:numRef>
          </c:val>
          <c:smooth val="0"/>
        </c:ser>
        <c:marker val="1"/>
        <c:axId val="28700648"/>
        <c:axId val="56979241"/>
      </c:lineChart>
      <c:catAx>
        <c:axId val="2870064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979241"/>
        <c:crosses val="autoZero"/>
        <c:auto val="1"/>
        <c:lblOffset val="100"/>
        <c:tickLblSkip val="1"/>
        <c:noMultiLvlLbl val="0"/>
      </c:catAx>
      <c:valAx>
        <c:axId val="56979241"/>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425"/>
              <c:y val="0"/>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00648"/>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2</a:t>
            </a:r>
          </a:p>
        </c:rich>
      </c:tx>
      <c:layout>
        <c:manualLayout>
          <c:xMode val="factor"/>
          <c:yMode val="factor"/>
          <c:x val="0"/>
          <c:y val="-0.0095"/>
        </c:manualLayout>
      </c:layout>
      <c:spPr>
        <a:noFill/>
        <a:ln>
          <a:noFill/>
        </a:ln>
      </c:spPr>
    </c:title>
    <c:plotArea>
      <c:layout>
        <c:manualLayout>
          <c:xMode val="edge"/>
          <c:yMode val="edge"/>
          <c:x val="0.06775"/>
          <c:y val="0.12375"/>
          <c:w val="0.7875"/>
          <c:h val="0.6945"/>
        </c:manualLayout>
      </c:layout>
      <c:lineChart>
        <c:grouping val="standard"/>
        <c:varyColors val="0"/>
        <c:ser>
          <c:idx val="0"/>
          <c:order val="0"/>
          <c:tx>
            <c:strRef>
              <c:f>Plate_2!$B$1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Plate_2!$A$2:$A$8</c:f>
              <c:numCache>
                <c:ptCount val="7"/>
                <c:pt idx="0">
                  <c:v>2</c:v>
                </c:pt>
                <c:pt idx="1">
                  <c:v>4</c:v>
                </c:pt>
                <c:pt idx="2">
                  <c:v>8</c:v>
                </c:pt>
                <c:pt idx="3">
                  <c:v>16</c:v>
                </c:pt>
                <c:pt idx="4">
                  <c:v>32</c:v>
                </c:pt>
                <c:pt idx="5">
                  <c:v>64</c:v>
                </c:pt>
                <c:pt idx="6">
                  <c:v>128</c:v>
                </c:pt>
              </c:numCache>
            </c:numRef>
          </c:cat>
          <c:val>
            <c:numRef>
              <c:f>Plate_2!$B$12:$B$18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Plate_2!$A$2:$A$8</c:f>
              <c:numCache>
                <c:ptCount val="7"/>
                <c:pt idx="0">
                  <c:v>2</c:v>
                </c:pt>
                <c:pt idx="1">
                  <c:v>4</c:v>
                </c:pt>
                <c:pt idx="2">
                  <c:v>8</c:v>
                </c:pt>
                <c:pt idx="3">
                  <c:v>16</c:v>
                </c:pt>
                <c:pt idx="4">
                  <c:v>32</c:v>
                </c:pt>
                <c:pt idx="5">
                  <c:v>64</c:v>
                </c:pt>
                <c:pt idx="6">
                  <c:v>128</c:v>
                </c:pt>
              </c:numCache>
            </c:numRef>
          </c:cat>
          <c:val>
            <c:numRef>
              <c:f>Plate_2!$C$12:$C$18</c:f>
              <c:numCache>
                <c:ptCount val="7"/>
                <c:pt idx="0">
                  <c:v>0</c:v>
                </c:pt>
                <c:pt idx="1">
                  <c:v>0</c:v>
                </c:pt>
                <c:pt idx="2">
                  <c:v>0</c:v>
                </c:pt>
                <c:pt idx="3">
                  <c:v>0</c:v>
                </c:pt>
                <c:pt idx="4">
                  <c:v>0</c:v>
                </c:pt>
                <c:pt idx="5">
                  <c:v>0</c:v>
                </c:pt>
                <c:pt idx="6">
                  <c:v>0</c:v>
                </c:pt>
              </c:numCache>
            </c:numRef>
          </c:val>
          <c:smooth val="0"/>
        </c:ser>
        <c:ser>
          <c:idx val="2"/>
          <c:order val="2"/>
          <c:tx>
            <c:strRef>
              <c:f>Plate_2!$D$1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Plate_2!$A$2:$A$8</c:f>
              <c:numCache>
                <c:ptCount val="7"/>
                <c:pt idx="0">
                  <c:v>2</c:v>
                </c:pt>
                <c:pt idx="1">
                  <c:v>4</c:v>
                </c:pt>
                <c:pt idx="2">
                  <c:v>8</c:v>
                </c:pt>
                <c:pt idx="3">
                  <c:v>16</c:v>
                </c:pt>
                <c:pt idx="4">
                  <c:v>32</c:v>
                </c:pt>
                <c:pt idx="5">
                  <c:v>64</c:v>
                </c:pt>
                <c:pt idx="6">
                  <c:v>128</c:v>
                </c:pt>
              </c:numCache>
            </c:numRef>
          </c:cat>
          <c:val>
            <c:numRef>
              <c:f>Plate_2!$D$12:$D$18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Plate_2!$A$2:$A$8</c:f>
              <c:numCache>
                <c:ptCount val="7"/>
                <c:pt idx="0">
                  <c:v>2</c:v>
                </c:pt>
                <c:pt idx="1">
                  <c:v>4</c:v>
                </c:pt>
                <c:pt idx="2">
                  <c:v>8</c:v>
                </c:pt>
                <c:pt idx="3">
                  <c:v>16</c:v>
                </c:pt>
                <c:pt idx="4">
                  <c:v>32</c:v>
                </c:pt>
                <c:pt idx="5">
                  <c:v>64</c:v>
                </c:pt>
                <c:pt idx="6">
                  <c:v>128</c:v>
                </c:pt>
              </c:numCache>
            </c:numRef>
          </c:cat>
          <c:val>
            <c:numRef>
              <c:f>Plate_2!$E$12:$E$18</c:f>
              <c:numCache>
                <c:ptCount val="7"/>
                <c:pt idx="0">
                  <c:v>0</c:v>
                </c:pt>
                <c:pt idx="1">
                  <c:v>0</c:v>
                </c:pt>
                <c:pt idx="2">
                  <c:v>0</c:v>
                </c:pt>
                <c:pt idx="3">
                  <c:v>0</c:v>
                </c:pt>
                <c:pt idx="4">
                  <c:v>0</c:v>
                </c:pt>
                <c:pt idx="5">
                  <c:v>0</c:v>
                </c:pt>
                <c:pt idx="6">
                  <c:v>0</c:v>
                </c:pt>
              </c:numCache>
            </c:numRef>
          </c:val>
          <c:smooth val="0"/>
        </c:ser>
        <c:ser>
          <c:idx val="4"/>
          <c:order val="4"/>
          <c:tx>
            <c:strRef>
              <c:f>Plate_2!$F$11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Plate_2!$A$2:$A$8</c:f>
              <c:numCache>
                <c:ptCount val="7"/>
                <c:pt idx="0">
                  <c:v>2</c:v>
                </c:pt>
                <c:pt idx="1">
                  <c:v>4</c:v>
                </c:pt>
                <c:pt idx="2">
                  <c:v>8</c:v>
                </c:pt>
                <c:pt idx="3">
                  <c:v>16</c:v>
                </c:pt>
                <c:pt idx="4">
                  <c:v>32</c:v>
                </c:pt>
                <c:pt idx="5">
                  <c:v>64</c:v>
                </c:pt>
                <c:pt idx="6">
                  <c:v>128</c:v>
                </c:pt>
              </c:numCache>
            </c:numRef>
          </c:cat>
          <c:val>
            <c:numRef>
              <c:f>Plate_2!$F$12:$F$18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Plate_2!$A$2:$A$8</c:f>
              <c:numCache>
                <c:ptCount val="7"/>
                <c:pt idx="0">
                  <c:v>2</c:v>
                </c:pt>
                <c:pt idx="1">
                  <c:v>4</c:v>
                </c:pt>
                <c:pt idx="2">
                  <c:v>8</c:v>
                </c:pt>
                <c:pt idx="3">
                  <c:v>16</c:v>
                </c:pt>
                <c:pt idx="4">
                  <c:v>32</c:v>
                </c:pt>
                <c:pt idx="5">
                  <c:v>64</c:v>
                </c:pt>
                <c:pt idx="6">
                  <c:v>128</c:v>
                </c:pt>
              </c:numCache>
            </c:numRef>
          </c:cat>
          <c:val>
            <c:numRef>
              <c:f>Plate_2!$G$12:$G$18</c:f>
              <c:numCache>
                <c:ptCount val="7"/>
                <c:pt idx="0">
                  <c:v>0</c:v>
                </c:pt>
                <c:pt idx="1">
                  <c:v>0</c:v>
                </c:pt>
                <c:pt idx="2">
                  <c:v>0</c:v>
                </c:pt>
                <c:pt idx="3">
                  <c:v>0</c:v>
                </c:pt>
                <c:pt idx="4">
                  <c:v>0</c:v>
                </c:pt>
                <c:pt idx="5">
                  <c:v>0</c:v>
                </c:pt>
                <c:pt idx="6">
                  <c:v>0</c:v>
                </c:pt>
              </c:numCache>
            </c:numRef>
          </c:val>
          <c:smooth val="0"/>
        </c:ser>
        <c:ser>
          <c:idx val="6"/>
          <c:order val="6"/>
          <c:tx>
            <c:strRef>
              <c:f>Plate_2!$H$11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Plate_2!$A$2:$A$8</c:f>
              <c:numCache>
                <c:ptCount val="7"/>
                <c:pt idx="0">
                  <c:v>2</c:v>
                </c:pt>
                <c:pt idx="1">
                  <c:v>4</c:v>
                </c:pt>
                <c:pt idx="2">
                  <c:v>8</c:v>
                </c:pt>
                <c:pt idx="3">
                  <c:v>16</c:v>
                </c:pt>
                <c:pt idx="4">
                  <c:v>32</c:v>
                </c:pt>
                <c:pt idx="5">
                  <c:v>64</c:v>
                </c:pt>
                <c:pt idx="6">
                  <c:v>128</c:v>
                </c:pt>
              </c:numCache>
            </c:numRef>
          </c:cat>
          <c:val>
            <c:numRef>
              <c:f>Plate_2!$H$12:$H$18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Plate_2!$A$2:$A$8</c:f>
              <c:numCache>
                <c:ptCount val="7"/>
                <c:pt idx="0">
                  <c:v>2</c:v>
                </c:pt>
                <c:pt idx="1">
                  <c:v>4</c:v>
                </c:pt>
                <c:pt idx="2">
                  <c:v>8</c:v>
                </c:pt>
                <c:pt idx="3">
                  <c:v>16</c:v>
                </c:pt>
                <c:pt idx="4">
                  <c:v>32</c:v>
                </c:pt>
                <c:pt idx="5">
                  <c:v>64</c:v>
                </c:pt>
                <c:pt idx="6">
                  <c:v>128</c:v>
                </c:pt>
              </c:numCache>
            </c:numRef>
          </c:cat>
          <c:val>
            <c:numRef>
              <c:f>Plate_2!$I$12:$I$18</c:f>
              <c:numCache>
                <c:ptCount val="7"/>
                <c:pt idx="0">
                  <c:v>0</c:v>
                </c:pt>
                <c:pt idx="1">
                  <c:v>0</c:v>
                </c:pt>
                <c:pt idx="2">
                  <c:v>0</c:v>
                </c:pt>
                <c:pt idx="3">
                  <c:v>0</c:v>
                </c:pt>
                <c:pt idx="4">
                  <c:v>0</c:v>
                </c:pt>
                <c:pt idx="5">
                  <c:v>0</c:v>
                </c:pt>
                <c:pt idx="6">
                  <c:v>0</c:v>
                </c:pt>
              </c:numCache>
            </c:numRef>
          </c:val>
          <c:smooth val="0"/>
        </c:ser>
        <c:ser>
          <c:idx val="8"/>
          <c:order val="8"/>
          <c:tx>
            <c:strRef>
              <c:f>Plate_2!$J$11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Plate_2!$A$2:$A$8</c:f>
              <c:numCache>
                <c:ptCount val="7"/>
                <c:pt idx="0">
                  <c:v>2</c:v>
                </c:pt>
                <c:pt idx="1">
                  <c:v>4</c:v>
                </c:pt>
                <c:pt idx="2">
                  <c:v>8</c:v>
                </c:pt>
                <c:pt idx="3">
                  <c:v>16</c:v>
                </c:pt>
                <c:pt idx="4">
                  <c:v>32</c:v>
                </c:pt>
                <c:pt idx="5">
                  <c:v>64</c:v>
                </c:pt>
                <c:pt idx="6">
                  <c:v>128</c:v>
                </c:pt>
              </c:numCache>
            </c:numRef>
          </c:cat>
          <c:val>
            <c:numRef>
              <c:f>Plate_2!$J$12:$J$18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Plate_2!$A$2:$A$8</c:f>
              <c:numCache>
                <c:ptCount val="7"/>
                <c:pt idx="0">
                  <c:v>2</c:v>
                </c:pt>
                <c:pt idx="1">
                  <c:v>4</c:v>
                </c:pt>
                <c:pt idx="2">
                  <c:v>8</c:v>
                </c:pt>
                <c:pt idx="3">
                  <c:v>16</c:v>
                </c:pt>
                <c:pt idx="4">
                  <c:v>32</c:v>
                </c:pt>
                <c:pt idx="5">
                  <c:v>64</c:v>
                </c:pt>
                <c:pt idx="6">
                  <c:v>128</c:v>
                </c:pt>
              </c:numCache>
            </c:numRef>
          </c:cat>
          <c:val>
            <c:numRef>
              <c:f>Plate_2!$K$12:$K$18</c:f>
              <c:numCache>
                <c:ptCount val="7"/>
                <c:pt idx="0">
                  <c:v>0</c:v>
                </c:pt>
                <c:pt idx="1">
                  <c:v>0</c:v>
                </c:pt>
                <c:pt idx="2">
                  <c:v>0</c:v>
                </c:pt>
                <c:pt idx="3">
                  <c:v>0</c:v>
                </c:pt>
                <c:pt idx="4">
                  <c:v>0</c:v>
                </c:pt>
                <c:pt idx="5">
                  <c:v>0</c:v>
                </c:pt>
                <c:pt idx="6">
                  <c:v>0</c:v>
                </c:pt>
              </c:numCache>
            </c:numRef>
          </c:val>
          <c:smooth val="0"/>
        </c:ser>
        <c:ser>
          <c:idx val="10"/>
          <c:order val="10"/>
          <c:tx>
            <c:strRef>
              <c:f>Plate_2!$L$11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Plate_2!$A$2:$A$8</c:f>
              <c:numCache>
                <c:ptCount val="7"/>
                <c:pt idx="0">
                  <c:v>2</c:v>
                </c:pt>
                <c:pt idx="1">
                  <c:v>4</c:v>
                </c:pt>
                <c:pt idx="2">
                  <c:v>8</c:v>
                </c:pt>
                <c:pt idx="3">
                  <c:v>16</c:v>
                </c:pt>
                <c:pt idx="4">
                  <c:v>32</c:v>
                </c:pt>
                <c:pt idx="5">
                  <c:v>64</c:v>
                </c:pt>
                <c:pt idx="6">
                  <c:v>128</c:v>
                </c:pt>
              </c:numCache>
            </c:numRef>
          </c:cat>
          <c:val>
            <c:numRef>
              <c:f>Plate_2!$L$12:$L$18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Plate_2!$A$2:$A$8</c:f>
              <c:numCache>
                <c:ptCount val="7"/>
                <c:pt idx="0">
                  <c:v>2</c:v>
                </c:pt>
                <c:pt idx="1">
                  <c:v>4</c:v>
                </c:pt>
                <c:pt idx="2">
                  <c:v>8</c:v>
                </c:pt>
                <c:pt idx="3">
                  <c:v>16</c:v>
                </c:pt>
                <c:pt idx="4">
                  <c:v>32</c:v>
                </c:pt>
                <c:pt idx="5">
                  <c:v>64</c:v>
                </c:pt>
                <c:pt idx="6">
                  <c:v>128</c:v>
                </c:pt>
              </c:numCache>
            </c:numRef>
          </c:cat>
          <c:val>
            <c:numRef>
              <c:f>Plate_2!$M$12:$M$18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Plate_2!$A$2:$A$8</c:f>
              <c:numCache>
                <c:ptCount val="7"/>
                <c:pt idx="0">
                  <c:v>2</c:v>
                </c:pt>
                <c:pt idx="1">
                  <c:v>4</c:v>
                </c:pt>
                <c:pt idx="2">
                  <c:v>8</c:v>
                </c:pt>
                <c:pt idx="3">
                  <c:v>16</c:v>
                </c:pt>
                <c:pt idx="4">
                  <c:v>32</c:v>
                </c:pt>
                <c:pt idx="5">
                  <c:v>64</c:v>
                </c:pt>
                <c:pt idx="6">
                  <c:v>128</c:v>
                </c:pt>
              </c:numCache>
            </c:numRef>
          </c:cat>
          <c:val>
            <c:numRef>
              <c:f>Plate_2!$N$12:$N$18</c:f>
              <c:numCache>
                <c:ptCount val="7"/>
                <c:pt idx="0">
                  <c:v>35000</c:v>
                </c:pt>
                <c:pt idx="1">
                  <c:v>35000</c:v>
                </c:pt>
                <c:pt idx="2">
                  <c:v>35000</c:v>
                </c:pt>
                <c:pt idx="3">
                  <c:v>35000</c:v>
                </c:pt>
                <c:pt idx="4">
                  <c:v>35000</c:v>
                </c:pt>
                <c:pt idx="5">
                  <c:v>35000</c:v>
                </c:pt>
                <c:pt idx="6">
                  <c:v>35000</c:v>
                </c:pt>
              </c:numCache>
            </c:numRef>
          </c:val>
          <c:smooth val="0"/>
        </c:ser>
        <c:marker val="1"/>
        <c:axId val="16516818"/>
        <c:axId val="14433635"/>
      </c:lineChart>
      <c:catAx>
        <c:axId val="16516818"/>
        <c:scaling>
          <c:orientation val="minMax"/>
        </c:scaling>
        <c:axPos val="b"/>
        <c:delete val="0"/>
        <c:numFmt formatCode="General" sourceLinked="1"/>
        <c:majorTickMark val="none"/>
        <c:minorTickMark val="none"/>
        <c:tickLblPos val="nextTo"/>
        <c:spPr>
          <a:ln w="3175">
            <a:solidFill>
              <a:srgbClr val="000000"/>
            </a:solidFill>
          </a:ln>
        </c:spPr>
        <c:crossAx val="14433635"/>
        <c:crosses val="autoZero"/>
        <c:auto val="1"/>
        <c:lblOffset val="100"/>
        <c:tickLblSkip val="1"/>
        <c:noMultiLvlLbl val="0"/>
      </c:catAx>
      <c:valAx>
        <c:axId val="14433635"/>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15"/>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16516818"/>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25"/>
          <c:y val="0.36625"/>
          <c:w val="0.10075"/>
          <c:h val="0.34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3</a:t>
            </a:r>
          </a:p>
        </c:rich>
      </c:tx>
      <c:layout>
        <c:manualLayout>
          <c:xMode val="factor"/>
          <c:yMode val="factor"/>
          <c:x val="-0.00225"/>
          <c:y val="-0.0095"/>
        </c:manualLayout>
      </c:layout>
      <c:spPr>
        <a:noFill/>
        <a:ln>
          <a:noFill/>
        </a:ln>
      </c:spPr>
    </c:title>
    <c:plotArea>
      <c:layout>
        <c:manualLayout>
          <c:xMode val="edge"/>
          <c:yMode val="edge"/>
          <c:x val="0.06775"/>
          <c:y val="0.123"/>
          <c:w val="0.78575"/>
          <c:h val="0.67925"/>
        </c:manualLayout>
      </c:layout>
      <c:lineChart>
        <c:grouping val="standard"/>
        <c:varyColors val="0"/>
        <c:ser>
          <c:idx val="0"/>
          <c:order val="0"/>
          <c:tx>
            <c:strRef>
              <c:f>Plate_3!$B$1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Plate_3!$A$2:$A$8</c:f>
              <c:numCache>
                <c:ptCount val="7"/>
                <c:pt idx="0">
                  <c:v>2</c:v>
                </c:pt>
                <c:pt idx="1">
                  <c:v>4</c:v>
                </c:pt>
                <c:pt idx="2">
                  <c:v>8</c:v>
                </c:pt>
                <c:pt idx="3">
                  <c:v>16</c:v>
                </c:pt>
                <c:pt idx="4">
                  <c:v>32</c:v>
                </c:pt>
                <c:pt idx="5">
                  <c:v>64</c:v>
                </c:pt>
                <c:pt idx="6">
                  <c:v>128</c:v>
                </c:pt>
              </c:numCache>
            </c:numRef>
          </c:cat>
          <c:val>
            <c:numRef>
              <c:f>Plate_3!$B$12:$B$18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Plate_3!$A$2:$A$8</c:f>
              <c:numCache>
                <c:ptCount val="7"/>
                <c:pt idx="0">
                  <c:v>2</c:v>
                </c:pt>
                <c:pt idx="1">
                  <c:v>4</c:v>
                </c:pt>
                <c:pt idx="2">
                  <c:v>8</c:v>
                </c:pt>
                <c:pt idx="3">
                  <c:v>16</c:v>
                </c:pt>
                <c:pt idx="4">
                  <c:v>32</c:v>
                </c:pt>
                <c:pt idx="5">
                  <c:v>64</c:v>
                </c:pt>
                <c:pt idx="6">
                  <c:v>128</c:v>
                </c:pt>
              </c:numCache>
            </c:numRef>
          </c:cat>
          <c:val>
            <c:numRef>
              <c:f>Plate_3!$C$12:$C$18</c:f>
              <c:numCache>
                <c:ptCount val="7"/>
                <c:pt idx="0">
                  <c:v>0</c:v>
                </c:pt>
                <c:pt idx="1">
                  <c:v>0</c:v>
                </c:pt>
                <c:pt idx="2">
                  <c:v>0</c:v>
                </c:pt>
                <c:pt idx="3">
                  <c:v>0</c:v>
                </c:pt>
                <c:pt idx="4">
                  <c:v>0</c:v>
                </c:pt>
                <c:pt idx="5">
                  <c:v>0</c:v>
                </c:pt>
                <c:pt idx="6">
                  <c:v>0</c:v>
                </c:pt>
              </c:numCache>
            </c:numRef>
          </c:val>
          <c:smooth val="0"/>
        </c:ser>
        <c:ser>
          <c:idx val="2"/>
          <c:order val="2"/>
          <c:tx>
            <c:strRef>
              <c:f>Plate_3!$D$1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Plate_3!$A$2:$A$8</c:f>
              <c:numCache>
                <c:ptCount val="7"/>
                <c:pt idx="0">
                  <c:v>2</c:v>
                </c:pt>
                <c:pt idx="1">
                  <c:v>4</c:v>
                </c:pt>
                <c:pt idx="2">
                  <c:v>8</c:v>
                </c:pt>
                <c:pt idx="3">
                  <c:v>16</c:v>
                </c:pt>
                <c:pt idx="4">
                  <c:v>32</c:v>
                </c:pt>
                <c:pt idx="5">
                  <c:v>64</c:v>
                </c:pt>
                <c:pt idx="6">
                  <c:v>128</c:v>
                </c:pt>
              </c:numCache>
            </c:numRef>
          </c:cat>
          <c:val>
            <c:numRef>
              <c:f>Plate_3!$D$12:$D$18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Plate_3!$A$2:$A$8</c:f>
              <c:numCache>
                <c:ptCount val="7"/>
                <c:pt idx="0">
                  <c:v>2</c:v>
                </c:pt>
                <c:pt idx="1">
                  <c:v>4</c:v>
                </c:pt>
                <c:pt idx="2">
                  <c:v>8</c:v>
                </c:pt>
                <c:pt idx="3">
                  <c:v>16</c:v>
                </c:pt>
                <c:pt idx="4">
                  <c:v>32</c:v>
                </c:pt>
                <c:pt idx="5">
                  <c:v>64</c:v>
                </c:pt>
                <c:pt idx="6">
                  <c:v>128</c:v>
                </c:pt>
              </c:numCache>
            </c:numRef>
          </c:cat>
          <c:val>
            <c:numRef>
              <c:f>Plate_3!$E$12:$E$18</c:f>
              <c:numCache>
                <c:ptCount val="7"/>
                <c:pt idx="0">
                  <c:v>0</c:v>
                </c:pt>
                <c:pt idx="1">
                  <c:v>0</c:v>
                </c:pt>
                <c:pt idx="2">
                  <c:v>0</c:v>
                </c:pt>
                <c:pt idx="3">
                  <c:v>0</c:v>
                </c:pt>
                <c:pt idx="4">
                  <c:v>0</c:v>
                </c:pt>
                <c:pt idx="5">
                  <c:v>0</c:v>
                </c:pt>
                <c:pt idx="6">
                  <c:v>0</c:v>
                </c:pt>
              </c:numCache>
            </c:numRef>
          </c:val>
          <c:smooth val="0"/>
        </c:ser>
        <c:ser>
          <c:idx val="4"/>
          <c:order val="4"/>
          <c:tx>
            <c:strRef>
              <c:f>Plate_3!$F$11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Plate_3!$A$2:$A$8</c:f>
              <c:numCache>
                <c:ptCount val="7"/>
                <c:pt idx="0">
                  <c:v>2</c:v>
                </c:pt>
                <c:pt idx="1">
                  <c:v>4</c:v>
                </c:pt>
                <c:pt idx="2">
                  <c:v>8</c:v>
                </c:pt>
                <c:pt idx="3">
                  <c:v>16</c:v>
                </c:pt>
                <c:pt idx="4">
                  <c:v>32</c:v>
                </c:pt>
                <c:pt idx="5">
                  <c:v>64</c:v>
                </c:pt>
                <c:pt idx="6">
                  <c:v>128</c:v>
                </c:pt>
              </c:numCache>
            </c:numRef>
          </c:cat>
          <c:val>
            <c:numRef>
              <c:f>Plate_3!$F$12:$F$18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Plate_3!$A$2:$A$8</c:f>
              <c:numCache>
                <c:ptCount val="7"/>
                <c:pt idx="0">
                  <c:v>2</c:v>
                </c:pt>
                <c:pt idx="1">
                  <c:v>4</c:v>
                </c:pt>
                <c:pt idx="2">
                  <c:v>8</c:v>
                </c:pt>
                <c:pt idx="3">
                  <c:v>16</c:v>
                </c:pt>
                <c:pt idx="4">
                  <c:v>32</c:v>
                </c:pt>
                <c:pt idx="5">
                  <c:v>64</c:v>
                </c:pt>
                <c:pt idx="6">
                  <c:v>128</c:v>
                </c:pt>
              </c:numCache>
            </c:numRef>
          </c:cat>
          <c:val>
            <c:numRef>
              <c:f>Plate_3!$G$12:$G$18</c:f>
              <c:numCache>
                <c:ptCount val="7"/>
                <c:pt idx="0">
                  <c:v>0</c:v>
                </c:pt>
                <c:pt idx="1">
                  <c:v>0</c:v>
                </c:pt>
                <c:pt idx="2">
                  <c:v>0</c:v>
                </c:pt>
                <c:pt idx="3">
                  <c:v>0</c:v>
                </c:pt>
                <c:pt idx="4">
                  <c:v>0</c:v>
                </c:pt>
                <c:pt idx="5">
                  <c:v>0</c:v>
                </c:pt>
                <c:pt idx="6">
                  <c:v>0</c:v>
                </c:pt>
              </c:numCache>
            </c:numRef>
          </c:val>
          <c:smooth val="0"/>
        </c:ser>
        <c:ser>
          <c:idx val="6"/>
          <c:order val="6"/>
          <c:tx>
            <c:strRef>
              <c:f>Plate_3!$H$11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Plate_3!$A$2:$A$8</c:f>
              <c:numCache>
                <c:ptCount val="7"/>
                <c:pt idx="0">
                  <c:v>2</c:v>
                </c:pt>
                <c:pt idx="1">
                  <c:v>4</c:v>
                </c:pt>
                <c:pt idx="2">
                  <c:v>8</c:v>
                </c:pt>
                <c:pt idx="3">
                  <c:v>16</c:v>
                </c:pt>
                <c:pt idx="4">
                  <c:v>32</c:v>
                </c:pt>
                <c:pt idx="5">
                  <c:v>64</c:v>
                </c:pt>
                <c:pt idx="6">
                  <c:v>128</c:v>
                </c:pt>
              </c:numCache>
            </c:numRef>
          </c:cat>
          <c:val>
            <c:numRef>
              <c:f>Plate_3!$H$12:$H$18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Plate_3!$A$2:$A$8</c:f>
              <c:numCache>
                <c:ptCount val="7"/>
                <c:pt idx="0">
                  <c:v>2</c:v>
                </c:pt>
                <c:pt idx="1">
                  <c:v>4</c:v>
                </c:pt>
                <c:pt idx="2">
                  <c:v>8</c:v>
                </c:pt>
                <c:pt idx="3">
                  <c:v>16</c:v>
                </c:pt>
                <c:pt idx="4">
                  <c:v>32</c:v>
                </c:pt>
                <c:pt idx="5">
                  <c:v>64</c:v>
                </c:pt>
                <c:pt idx="6">
                  <c:v>128</c:v>
                </c:pt>
              </c:numCache>
            </c:numRef>
          </c:cat>
          <c:val>
            <c:numRef>
              <c:f>Plate_3!$I$12:$I$18</c:f>
              <c:numCache>
                <c:ptCount val="7"/>
                <c:pt idx="0">
                  <c:v>0</c:v>
                </c:pt>
                <c:pt idx="1">
                  <c:v>0</c:v>
                </c:pt>
                <c:pt idx="2">
                  <c:v>0</c:v>
                </c:pt>
                <c:pt idx="3">
                  <c:v>0</c:v>
                </c:pt>
                <c:pt idx="4">
                  <c:v>0</c:v>
                </c:pt>
                <c:pt idx="5">
                  <c:v>0</c:v>
                </c:pt>
                <c:pt idx="6">
                  <c:v>0</c:v>
                </c:pt>
              </c:numCache>
            </c:numRef>
          </c:val>
          <c:smooth val="0"/>
        </c:ser>
        <c:ser>
          <c:idx val="8"/>
          <c:order val="8"/>
          <c:tx>
            <c:strRef>
              <c:f>Plate_3!$J$11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Plate_3!$A$2:$A$8</c:f>
              <c:numCache>
                <c:ptCount val="7"/>
                <c:pt idx="0">
                  <c:v>2</c:v>
                </c:pt>
                <c:pt idx="1">
                  <c:v>4</c:v>
                </c:pt>
                <c:pt idx="2">
                  <c:v>8</c:v>
                </c:pt>
                <c:pt idx="3">
                  <c:v>16</c:v>
                </c:pt>
                <c:pt idx="4">
                  <c:v>32</c:v>
                </c:pt>
                <c:pt idx="5">
                  <c:v>64</c:v>
                </c:pt>
                <c:pt idx="6">
                  <c:v>128</c:v>
                </c:pt>
              </c:numCache>
            </c:numRef>
          </c:cat>
          <c:val>
            <c:numRef>
              <c:f>Plate_3!$J$12:$J$18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Plate_3!$A$2:$A$8</c:f>
              <c:numCache>
                <c:ptCount val="7"/>
                <c:pt idx="0">
                  <c:v>2</c:v>
                </c:pt>
                <c:pt idx="1">
                  <c:v>4</c:v>
                </c:pt>
                <c:pt idx="2">
                  <c:v>8</c:v>
                </c:pt>
                <c:pt idx="3">
                  <c:v>16</c:v>
                </c:pt>
                <c:pt idx="4">
                  <c:v>32</c:v>
                </c:pt>
                <c:pt idx="5">
                  <c:v>64</c:v>
                </c:pt>
                <c:pt idx="6">
                  <c:v>128</c:v>
                </c:pt>
              </c:numCache>
            </c:numRef>
          </c:cat>
          <c:val>
            <c:numRef>
              <c:f>Plate_3!$K$12:$K$18</c:f>
              <c:numCache>
                <c:ptCount val="7"/>
                <c:pt idx="0">
                  <c:v>0</c:v>
                </c:pt>
                <c:pt idx="1">
                  <c:v>0</c:v>
                </c:pt>
                <c:pt idx="2">
                  <c:v>0</c:v>
                </c:pt>
                <c:pt idx="3">
                  <c:v>0</c:v>
                </c:pt>
                <c:pt idx="4">
                  <c:v>0</c:v>
                </c:pt>
                <c:pt idx="5">
                  <c:v>0</c:v>
                </c:pt>
                <c:pt idx="6">
                  <c:v>0</c:v>
                </c:pt>
              </c:numCache>
            </c:numRef>
          </c:val>
          <c:smooth val="0"/>
        </c:ser>
        <c:ser>
          <c:idx val="10"/>
          <c:order val="10"/>
          <c:tx>
            <c:strRef>
              <c:f>Plate_3!$L$11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Plate_3!$A$2:$A$8</c:f>
              <c:numCache>
                <c:ptCount val="7"/>
                <c:pt idx="0">
                  <c:v>2</c:v>
                </c:pt>
                <c:pt idx="1">
                  <c:v>4</c:v>
                </c:pt>
                <c:pt idx="2">
                  <c:v>8</c:v>
                </c:pt>
                <c:pt idx="3">
                  <c:v>16</c:v>
                </c:pt>
                <c:pt idx="4">
                  <c:v>32</c:v>
                </c:pt>
                <c:pt idx="5">
                  <c:v>64</c:v>
                </c:pt>
                <c:pt idx="6">
                  <c:v>128</c:v>
                </c:pt>
              </c:numCache>
            </c:numRef>
          </c:cat>
          <c:val>
            <c:numRef>
              <c:f>Plate_3!$L$12:$L$18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Plate_3!$A$2:$A$8</c:f>
              <c:numCache>
                <c:ptCount val="7"/>
                <c:pt idx="0">
                  <c:v>2</c:v>
                </c:pt>
                <c:pt idx="1">
                  <c:v>4</c:v>
                </c:pt>
                <c:pt idx="2">
                  <c:v>8</c:v>
                </c:pt>
                <c:pt idx="3">
                  <c:v>16</c:v>
                </c:pt>
                <c:pt idx="4">
                  <c:v>32</c:v>
                </c:pt>
                <c:pt idx="5">
                  <c:v>64</c:v>
                </c:pt>
                <c:pt idx="6">
                  <c:v>128</c:v>
                </c:pt>
              </c:numCache>
            </c:numRef>
          </c:cat>
          <c:val>
            <c:numRef>
              <c:f>Plate_3!$M$12:$M$18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Plate_3!$A$2:$A$8</c:f>
              <c:numCache>
                <c:ptCount val="7"/>
                <c:pt idx="0">
                  <c:v>2</c:v>
                </c:pt>
                <c:pt idx="1">
                  <c:v>4</c:v>
                </c:pt>
                <c:pt idx="2">
                  <c:v>8</c:v>
                </c:pt>
                <c:pt idx="3">
                  <c:v>16</c:v>
                </c:pt>
                <c:pt idx="4">
                  <c:v>32</c:v>
                </c:pt>
                <c:pt idx="5">
                  <c:v>64</c:v>
                </c:pt>
                <c:pt idx="6">
                  <c:v>128</c:v>
                </c:pt>
              </c:numCache>
            </c:numRef>
          </c:cat>
          <c:val>
            <c:numRef>
              <c:f>Plate_3!$N$12:$N$18</c:f>
              <c:numCache>
                <c:ptCount val="7"/>
                <c:pt idx="0">
                  <c:v>35000</c:v>
                </c:pt>
                <c:pt idx="1">
                  <c:v>35000</c:v>
                </c:pt>
                <c:pt idx="2">
                  <c:v>35000</c:v>
                </c:pt>
                <c:pt idx="3">
                  <c:v>35000</c:v>
                </c:pt>
                <c:pt idx="4">
                  <c:v>35000</c:v>
                </c:pt>
                <c:pt idx="5">
                  <c:v>35000</c:v>
                </c:pt>
                <c:pt idx="6">
                  <c:v>35000</c:v>
                </c:pt>
              </c:numCache>
            </c:numRef>
          </c:val>
          <c:smooth val="0"/>
        </c:ser>
        <c:marker val="1"/>
        <c:axId val="62793852"/>
        <c:axId val="28273757"/>
      </c:lineChart>
      <c:catAx>
        <c:axId val="62793852"/>
        <c:scaling>
          <c:orientation val="minMax"/>
        </c:scaling>
        <c:axPos val="b"/>
        <c:delete val="0"/>
        <c:numFmt formatCode="General" sourceLinked="1"/>
        <c:majorTickMark val="none"/>
        <c:minorTickMark val="none"/>
        <c:tickLblPos val="nextTo"/>
        <c:spPr>
          <a:ln w="3175">
            <a:solidFill>
              <a:srgbClr val="000000"/>
            </a:solidFill>
          </a:ln>
        </c:spPr>
        <c:crossAx val="28273757"/>
        <c:crosses val="autoZero"/>
        <c:auto val="1"/>
        <c:lblOffset val="100"/>
        <c:tickLblSkip val="1"/>
        <c:noMultiLvlLbl val="0"/>
      </c:catAx>
      <c:valAx>
        <c:axId val="28273757"/>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15"/>
              <c:y val="0.001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62793852"/>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
          <c:y val="0.367"/>
          <c:w val="0.101"/>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4</a:t>
            </a:r>
          </a:p>
        </c:rich>
      </c:tx>
      <c:layout>
        <c:manualLayout>
          <c:xMode val="factor"/>
          <c:yMode val="factor"/>
          <c:x val="0"/>
          <c:y val="-0.0095"/>
        </c:manualLayout>
      </c:layout>
      <c:spPr>
        <a:noFill/>
        <a:ln>
          <a:noFill/>
        </a:ln>
      </c:spPr>
    </c:title>
    <c:plotArea>
      <c:layout>
        <c:manualLayout>
          <c:xMode val="edge"/>
          <c:yMode val="edge"/>
          <c:x val="0.0505"/>
          <c:y val="0.1605"/>
          <c:w val="0.7975"/>
          <c:h val="0.65575"/>
        </c:manualLayout>
      </c:layout>
      <c:lineChart>
        <c:grouping val="standard"/>
        <c:varyColors val="0"/>
        <c:ser>
          <c:idx val="0"/>
          <c:order val="0"/>
          <c:tx>
            <c:strRef>
              <c:f>Plate_4!$B$1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Plate_4!$A$2:$A$8</c:f>
              <c:numCache>
                <c:ptCount val="7"/>
                <c:pt idx="0">
                  <c:v>2</c:v>
                </c:pt>
                <c:pt idx="1">
                  <c:v>4</c:v>
                </c:pt>
                <c:pt idx="2">
                  <c:v>8</c:v>
                </c:pt>
                <c:pt idx="3">
                  <c:v>16</c:v>
                </c:pt>
                <c:pt idx="4">
                  <c:v>32</c:v>
                </c:pt>
                <c:pt idx="5">
                  <c:v>64</c:v>
                </c:pt>
                <c:pt idx="6">
                  <c:v>128</c:v>
                </c:pt>
              </c:numCache>
            </c:numRef>
          </c:cat>
          <c:val>
            <c:numRef>
              <c:f>Plate_4!$B$12:$B$18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Plate_4!$A$2:$A$8</c:f>
              <c:numCache>
                <c:ptCount val="7"/>
                <c:pt idx="0">
                  <c:v>2</c:v>
                </c:pt>
                <c:pt idx="1">
                  <c:v>4</c:v>
                </c:pt>
                <c:pt idx="2">
                  <c:v>8</c:v>
                </c:pt>
                <c:pt idx="3">
                  <c:v>16</c:v>
                </c:pt>
                <c:pt idx="4">
                  <c:v>32</c:v>
                </c:pt>
                <c:pt idx="5">
                  <c:v>64</c:v>
                </c:pt>
                <c:pt idx="6">
                  <c:v>128</c:v>
                </c:pt>
              </c:numCache>
            </c:numRef>
          </c:cat>
          <c:val>
            <c:numRef>
              <c:f>Plate_4!$C$12:$C$18</c:f>
              <c:numCache>
                <c:ptCount val="7"/>
                <c:pt idx="0">
                  <c:v>0</c:v>
                </c:pt>
                <c:pt idx="1">
                  <c:v>0</c:v>
                </c:pt>
                <c:pt idx="2">
                  <c:v>0</c:v>
                </c:pt>
                <c:pt idx="3">
                  <c:v>0</c:v>
                </c:pt>
                <c:pt idx="4">
                  <c:v>0</c:v>
                </c:pt>
                <c:pt idx="5">
                  <c:v>0</c:v>
                </c:pt>
                <c:pt idx="6">
                  <c:v>0</c:v>
                </c:pt>
              </c:numCache>
            </c:numRef>
          </c:val>
          <c:smooth val="0"/>
        </c:ser>
        <c:ser>
          <c:idx val="2"/>
          <c:order val="2"/>
          <c:tx>
            <c:strRef>
              <c:f>Plate_4!$D$1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Plate_4!$A$2:$A$8</c:f>
              <c:numCache>
                <c:ptCount val="7"/>
                <c:pt idx="0">
                  <c:v>2</c:v>
                </c:pt>
                <c:pt idx="1">
                  <c:v>4</c:v>
                </c:pt>
                <c:pt idx="2">
                  <c:v>8</c:v>
                </c:pt>
                <c:pt idx="3">
                  <c:v>16</c:v>
                </c:pt>
                <c:pt idx="4">
                  <c:v>32</c:v>
                </c:pt>
                <c:pt idx="5">
                  <c:v>64</c:v>
                </c:pt>
                <c:pt idx="6">
                  <c:v>128</c:v>
                </c:pt>
              </c:numCache>
            </c:numRef>
          </c:cat>
          <c:val>
            <c:numRef>
              <c:f>Plate_4!$D$12:$D$18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Plate_4!$A$2:$A$8</c:f>
              <c:numCache>
                <c:ptCount val="7"/>
                <c:pt idx="0">
                  <c:v>2</c:v>
                </c:pt>
                <c:pt idx="1">
                  <c:v>4</c:v>
                </c:pt>
                <c:pt idx="2">
                  <c:v>8</c:v>
                </c:pt>
                <c:pt idx="3">
                  <c:v>16</c:v>
                </c:pt>
                <c:pt idx="4">
                  <c:v>32</c:v>
                </c:pt>
                <c:pt idx="5">
                  <c:v>64</c:v>
                </c:pt>
                <c:pt idx="6">
                  <c:v>128</c:v>
                </c:pt>
              </c:numCache>
            </c:numRef>
          </c:cat>
          <c:val>
            <c:numRef>
              <c:f>Plate_4!$E$12:$E$18</c:f>
              <c:numCache>
                <c:ptCount val="7"/>
                <c:pt idx="0">
                  <c:v>0</c:v>
                </c:pt>
                <c:pt idx="1">
                  <c:v>0</c:v>
                </c:pt>
                <c:pt idx="2">
                  <c:v>0</c:v>
                </c:pt>
                <c:pt idx="3">
                  <c:v>0</c:v>
                </c:pt>
                <c:pt idx="4">
                  <c:v>0</c:v>
                </c:pt>
                <c:pt idx="5">
                  <c:v>0</c:v>
                </c:pt>
                <c:pt idx="6">
                  <c:v>0</c:v>
                </c:pt>
              </c:numCache>
            </c:numRef>
          </c:val>
          <c:smooth val="0"/>
        </c:ser>
        <c:ser>
          <c:idx val="4"/>
          <c:order val="4"/>
          <c:tx>
            <c:strRef>
              <c:f>Plate_4!$F$11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Plate_4!$A$2:$A$8</c:f>
              <c:numCache>
                <c:ptCount val="7"/>
                <c:pt idx="0">
                  <c:v>2</c:v>
                </c:pt>
                <c:pt idx="1">
                  <c:v>4</c:v>
                </c:pt>
                <c:pt idx="2">
                  <c:v>8</c:v>
                </c:pt>
                <c:pt idx="3">
                  <c:v>16</c:v>
                </c:pt>
                <c:pt idx="4">
                  <c:v>32</c:v>
                </c:pt>
                <c:pt idx="5">
                  <c:v>64</c:v>
                </c:pt>
                <c:pt idx="6">
                  <c:v>128</c:v>
                </c:pt>
              </c:numCache>
            </c:numRef>
          </c:cat>
          <c:val>
            <c:numRef>
              <c:f>Plate_4!$F$12:$F$18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Plate_4!$A$2:$A$8</c:f>
              <c:numCache>
                <c:ptCount val="7"/>
                <c:pt idx="0">
                  <c:v>2</c:v>
                </c:pt>
                <c:pt idx="1">
                  <c:v>4</c:v>
                </c:pt>
                <c:pt idx="2">
                  <c:v>8</c:v>
                </c:pt>
                <c:pt idx="3">
                  <c:v>16</c:v>
                </c:pt>
                <c:pt idx="4">
                  <c:v>32</c:v>
                </c:pt>
                <c:pt idx="5">
                  <c:v>64</c:v>
                </c:pt>
                <c:pt idx="6">
                  <c:v>128</c:v>
                </c:pt>
              </c:numCache>
            </c:numRef>
          </c:cat>
          <c:val>
            <c:numRef>
              <c:f>Plate_4!$G$12:$G$18</c:f>
              <c:numCache>
                <c:ptCount val="7"/>
                <c:pt idx="0">
                  <c:v>0</c:v>
                </c:pt>
                <c:pt idx="1">
                  <c:v>0</c:v>
                </c:pt>
                <c:pt idx="2">
                  <c:v>0</c:v>
                </c:pt>
                <c:pt idx="3">
                  <c:v>0</c:v>
                </c:pt>
                <c:pt idx="4">
                  <c:v>0</c:v>
                </c:pt>
                <c:pt idx="5">
                  <c:v>0</c:v>
                </c:pt>
                <c:pt idx="6">
                  <c:v>0</c:v>
                </c:pt>
              </c:numCache>
            </c:numRef>
          </c:val>
          <c:smooth val="0"/>
        </c:ser>
        <c:ser>
          <c:idx val="6"/>
          <c:order val="6"/>
          <c:tx>
            <c:strRef>
              <c:f>Plate_4!$H$11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Plate_4!$A$2:$A$8</c:f>
              <c:numCache>
                <c:ptCount val="7"/>
                <c:pt idx="0">
                  <c:v>2</c:v>
                </c:pt>
                <c:pt idx="1">
                  <c:v>4</c:v>
                </c:pt>
                <c:pt idx="2">
                  <c:v>8</c:v>
                </c:pt>
                <c:pt idx="3">
                  <c:v>16</c:v>
                </c:pt>
                <c:pt idx="4">
                  <c:v>32</c:v>
                </c:pt>
                <c:pt idx="5">
                  <c:v>64</c:v>
                </c:pt>
                <c:pt idx="6">
                  <c:v>128</c:v>
                </c:pt>
              </c:numCache>
            </c:numRef>
          </c:cat>
          <c:val>
            <c:numRef>
              <c:f>Plate_4!$H$12:$H$18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Plate_4!$A$2:$A$8</c:f>
              <c:numCache>
                <c:ptCount val="7"/>
                <c:pt idx="0">
                  <c:v>2</c:v>
                </c:pt>
                <c:pt idx="1">
                  <c:v>4</c:v>
                </c:pt>
                <c:pt idx="2">
                  <c:v>8</c:v>
                </c:pt>
                <c:pt idx="3">
                  <c:v>16</c:v>
                </c:pt>
                <c:pt idx="4">
                  <c:v>32</c:v>
                </c:pt>
                <c:pt idx="5">
                  <c:v>64</c:v>
                </c:pt>
                <c:pt idx="6">
                  <c:v>128</c:v>
                </c:pt>
              </c:numCache>
            </c:numRef>
          </c:cat>
          <c:val>
            <c:numRef>
              <c:f>Plate_4!$I$12:$I$18</c:f>
              <c:numCache>
                <c:ptCount val="7"/>
                <c:pt idx="0">
                  <c:v>0</c:v>
                </c:pt>
                <c:pt idx="1">
                  <c:v>0</c:v>
                </c:pt>
                <c:pt idx="2">
                  <c:v>0</c:v>
                </c:pt>
                <c:pt idx="3">
                  <c:v>0</c:v>
                </c:pt>
                <c:pt idx="4">
                  <c:v>0</c:v>
                </c:pt>
                <c:pt idx="5">
                  <c:v>0</c:v>
                </c:pt>
                <c:pt idx="6">
                  <c:v>0</c:v>
                </c:pt>
              </c:numCache>
            </c:numRef>
          </c:val>
          <c:smooth val="0"/>
        </c:ser>
        <c:ser>
          <c:idx val="8"/>
          <c:order val="8"/>
          <c:tx>
            <c:strRef>
              <c:f>Plate_4!$J$11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Plate_4!$A$2:$A$8</c:f>
              <c:numCache>
                <c:ptCount val="7"/>
                <c:pt idx="0">
                  <c:v>2</c:v>
                </c:pt>
                <c:pt idx="1">
                  <c:v>4</c:v>
                </c:pt>
                <c:pt idx="2">
                  <c:v>8</c:v>
                </c:pt>
                <c:pt idx="3">
                  <c:v>16</c:v>
                </c:pt>
                <c:pt idx="4">
                  <c:v>32</c:v>
                </c:pt>
                <c:pt idx="5">
                  <c:v>64</c:v>
                </c:pt>
                <c:pt idx="6">
                  <c:v>128</c:v>
                </c:pt>
              </c:numCache>
            </c:numRef>
          </c:cat>
          <c:val>
            <c:numRef>
              <c:f>Plate_4!$J$12:$J$18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Plate_4!$A$2:$A$8</c:f>
              <c:numCache>
                <c:ptCount val="7"/>
                <c:pt idx="0">
                  <c:v>2</c:v>
                </c:pt>
                <c:pt idx="1">
                  <c:v>4</c:v>
                </c:pt>
                <c:pt idx="2">
                  <c:v>8</c:v>
                </c:pt>
                <c:pt idx="3">
                  <c:v>16</c:v>
                </c:pt>
                <c:pt idx="4">
                  <c:v>32</c:v>
                </c:pt>
                <c:pt idx="5">
                  <c:v>64</c:v>
                </c:pt>
                <c:pt idx="6">
                  <c:v>128</c:v>
                </c:pt>
              </c:numCache>
            </c:numRef>
          </c:cat>
          <c:val>
            <c:numRef>
              <c:f>Plate_4!$K$12:$K$18</c:f>
              <c:numCache>
                <c:ptCount val="7"/>
                <c:pt idx="0">
                  <c:v>0</c:v>
                </c:pt>
                <c:pt idx="1">
                  <c:v>0</c:v>
                </c:pt>
                <c:pt idx="2">
                  <c:v>0</c:v>
                </c:pt>
                <c:pt idx="3">
                  <c:v>0</c:v>
                </c:pt>
                <c:pt idx="4">
                  <c:v>0</c:v>
                </c:pt>
                <c:pt idx="5">
                  <c:v>0</c:v>
                </c:pt>
                <c:pt idx="6">
                  <c:v>0</c:v>
                </c:pt>
              </c:numCache>
            </c:numRef>
          </c:val>
          <c:smooth val="0"/>
        </c:ser>
        <c:ser>
          <c:idx val="10"/>
          <c:order val="10"/>
          <c:tx>
            <c:strRef>
              <c:f>Plate_4!$L$11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Plate_4!$A$2:$A$8</c:f>
              <c:numCache>
                <c:ptCount val="7"/>
                <c:pt idx="0">
                  <c:v>2</c:v>
                </c:pt>
                <c:pt idx="1">
                  <c:v>4</c:v>
                </c:pt>
                <c:pt idx="2">
                  <c:v>8</c:v>
                </c:pt>
                <c:pt idx="3">
                  <c:v>16</c:v>
                </c:pt>
                <c:pt idx="4">
                  <c:v>32</c:v>
                </c:pt>
                <c:pt idx="5">
                  <c:v>64</c:v>
                </c:pt>
                <c:pt idx="6">
                  <c:v>128</c:v>
                </c:pt>
              </c:numCache>
            </c:numRef>
          </c:cat>
          <c:val>
            <c:numRef>
              <c:f>Plate_4!$L$12:$L$18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Plate_4!$A$2:$A$8</c:f>
              <c:numCache>
                <c:ptCount val="7"/>
                <c:pt idx="0">
                  <c:v>2</c:v>
                </c:pt>
                <c:pt idx="1">
                  <c:v>4</c:v>
                </c:pt>
                <c:pt idx="2">
                  <c:v>8</c:v>
                </c:pt>
                <c:pt idx="3">
                  <c:v>16</c:v>
                </c:pt>
                <c:pt idx="4">
                  <c:v>32</c:v>
                </c:pt>
                <c:pt idx="5">
                  <c:v>64</c:v>
                </c:pt>
                <c:pt idx="6">
                  <c:v>128</c:v>
                </c:pt>
              </c:numCache>
            </c:numRef>
          </c:cat>
          <c:val>
            <c:numRef>
              <c:f>Plate_4!$M$12:$M$18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Plate_4!$A$2:$A$8</c:f>
              <c:numCache>
                <c:ptCount val="7"/>
                <c:pt idx="0">
                  <c:v>2</c:v>
                </c:pt>
                <c:pt idx="1">
                  <c:v>4</c:v>
                </c:pt>
                <c:pt idx="2">
                  <c:v>8</c:v>
                </c:pt>
                <c:pt idx="3">
                  <c:v>16</c:v>
                </c:pt>
                <c:pt idx="4">
                  <c:v>32</c:v>
                </c:pt>
                <c:pt idx="5">
                  <c:v>64</c:v>
                </c:pt>
                <c:pt idx="6">
                  <c:v>128</c:v>
                </c:pt>
              </c:numCache>
            </c:numRef>
          </c:cat>
          <c:val>
            <c:numRef>
              <c:f>Plate_4!$N$12:$N$18</c:f>
              <c:numCache>
                <c:ptCount val="7"/>
                <c:pt idx="0">
                  <c:v>35000</c:v>
                </c:pt>
                <c:pt idx="1">
                  <c:v>35000</c:v>
                </c:pt>
                <c:pt idx="2">
                  <c:v>35000</c:v>
                </c:pt>
                <c:pt idx="3">
                  <c:v>35000</c:v>
                </c:pt>
                <c:pt idx="4">
                  <c:v>35000</c:v>
                </c:pt>
                <c:pt idx="5">
                  <c:v>35000</c:v>
                </c:pt>
                <c:pt idx="6">
                  <c:v>35000</c:v>
                </c:pt>
              </c:numCache>
            </c:numRef>
          </c:val>
          <c:smooth val="0"/>
        </c:ser>
        <c:marker val="1"/>
        <c:axId val="53137222"/>
        <c:axId val="8472951"/>
      </c:lineChart>
      <c:catAx>
        <c:axId val="53137222"/>
        <c:scaling>
          <c:orientation val="minMax"/>
        </c:scaling>
        <c:axPos val="b"/>
        <c:delete val="0"/>
        <c:numFmt formatCode="General" sourceLinked="1"/>
        <c:majorTickMark val="none"/>
        <c:minorTickMark val="none"/>
        <c:tickLblPos val="nextTo"/>
        <c:spPr>
          <a:ln w="3175">
            <a:solidFill>
              <a:srgbClr val="000000"/>
            </a:solidFill>
          </a:ln>
        </c:spPr>
        <c:crossAx val="8472951"/>
        <c:crosses val="autoZero"/>
        <c:auto val="1"/>
        <c:lblOffset val="100"/>
        <c:tickLblSkip val="1"/>
        <c:noMultiLvlLbl val="0"/>
      </c:catAx>
      <c:valAx>
        <c:axId val="8472951"/>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075"/>
              <c:y val="0.001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53137222"/>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75"/>
          <c:y val="0.367"/>
          <c:w val="0.10025"/>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5</a:t>
            </a:r>
          </a:p>
        </c:rich>
      </c:tx>
      <c:layout>
        <c:manualLayout>
          <c:xMode val="factor"/>
          <c:yMode val="factor"/>
          <c:x val="-0.00225"/>
          <c:y val="-0.0095"/>
        </c:manualLayout>
      </c:layout>
      <c:spPr>
        <a:noFill/>
        <a:ln>
          <a:noFill/>
        </a:ln>
      </c:spPr>
    </c:title>
    <c:plotArea>
      <c:layout>
        <c:manualLayout>
          <c:xMode val="edge"/>
          <c:yMode val="edge"/>
          <c:x val="0.06775"/>
          <c:y val="0.123"/>
          <c:w val="0.78575"/>
          <c:h val="0.6915"/>
        </c:manualLayout>
      </c:layout>
      <c:lineChart>
        <c:grouping val="standard"/>
        <c:varyColors val="0"/>
        <c:ser>
          <c:idx val="0"/>
          <c:order val="0"/>
          <c:tx>
            <c:strRef>
              <c:f>Plate_5!$B$1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Plate_5!$A$2:$A$8</c:f>
              <c:numCache>
                <c:ptCount val="7"/>
                <c:pt idx="0">
                  <c:v>2</c:v>
                </c:pt>
                <c:pt idx="1">
                  <c:v>4</c:v>
                </c:pt>
                <c:pt idx="2">
                  <c:v>8</c:v>
                </c:pt>
                <c:pt idx="3">
                  <c:v>16</c:v>
                </c:pt>
                <c:pt idx="4">
                  <c:v>32</c:v>
                </c:pt>
                <c:pt idx="5">
                  <c:v>64</c:v>
                </c:pt>
                <c:pt idx="6">
                  <c:v>128</c:v>
                </c:pt>
              </c:numCache>
            </c:numRef>
          </c:cat>
          <c:val>
            <c:numRef>
              <c:f>Plate_5!$B$12:$B$18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Plate_5!$A$2:$A$8</c:f>
              <c:numCache>
                <c:ptCount val="7"/>
                <c:pt idx="0">
                  <c:v>2</c:v>
                </c:pt>
                <c:pt idx="1">
                  <c:v>4</c:v>
                </c:pt>
                <c:pt idx="2">
                  <c:v>8</c:v>
                </c:pt>
                <c:pt idx="3">
                  <c:v>16</c:v>
                </c:pt>
                <c:pt idx="4">
                  <c:v>32</c:v>
                </c:pt>
                <c:pt idx="5">
                  <c:v>64</c:v>
                </c:pt>
                <c:pt idx="6">
                  <c:v>128</c:v>
                </c:pt>
              </c:numCache>
            </c:numRef>
          </c:cat>
          <c:val>
            <c:numRef>
              <c:f>Plate_5!$C$12:$C$18</c:f>
              <c:numCache>
                <c:ptCount val="7"/>
                <c:pt idx="0">
                  <c:v>0</c:v>
                </c:pt>
                <c:pt idx="1">
                  <c:v>0</c:v>
                </c:pt>
                <c:pt idx="2">
                  <c:v>0</c:v>
                </c:pt>
                <c:pt idx="3">
                  <c:v>0</c:v>
                </c:pt>
                <c:pt idx="4">
                  <c:v>0</c:v>
                </c:pt>
                <c:pt idx="5">
                  <c:v>0</c:v>
                </c:pt>
                <c:pt idx="6">
                  <c:v>0</c:v>
                </c:pt>
              </c:numCache>
            </c:numRef>
          </c:val>
          <c:smooth val="0"/>
        </c:ser>
        <c:ser>
          <c:idx val="2"/>
          <c:order val="2"/>
          <c:tx>
            <c:strRef>
              <c:f>Plate_5!$D$1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Plate_5!$A$2:$A$8</c:f>
              <c:numCache>
                <c:ptCount val="7"/>
                <c:pt idx="0">
                  <c:v>2</c:v>
                </c:pt>
                <c:pt idx="1">
                  <c:v>4</c:v>
                </c:pt>
                <c:pt idx="2">
                  <c:v>8</c:v>
                </c:pt>
                <c:pt idx="3">
                  <c:v>16</c:v>
                </c:pt>
                <c:pt idx="4">
                  <c:v>32</c:v>
                </c:pt>
                <c:pt idx="5">
                  <c:v>64</c:v>
                </c:pt>
                <c:pt idx="6">
                  <c:v>128</c:v>
                </c:pt>
              </c:numCache>
            </c:numRef>
          </c:cat>
          <c:val>
            <c:numRef>
              <c:f>Plate_5!$D$12:$D$18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Plate_5!$A$2:$A$8</c:f>
              <c:numCache>
                <c:ptCount val="7"/>
                <c:pt idx="0">
                  <c:v>2</c:v>
                </c:pt>
                <c:pt idx="1">
                  <c:v>4</c:v>
                </c:pt>
                <c:pt idx="2">
                  <c:v>8</c:v>
                </c:pt>
                <c:pt idx="3">
                  <c:v>16</c:v>
                </c:pt>
                <c:pt idx="4">
                  <c:v>32</c:v>
                </c:pt>
                <c:pt idx="5">
                  <c:v>64</c:v>
                </c:pt>
                <c:pt idx="6">
                  <c:v>128</c:v>
                </c:pt>
              </c:numCache>
            </c:numRef>
          </c:cat>
          <c:val>
            <c:numRef>
              <c:f>Plate_5!$E$12:$E$18</c:f>
              <c:numCache>
                <c:ptCount val="7"/>
                <c:pt idx="0">
                  <c:v>0</c:v>
                </c:pt>
                <c:pt idx="1">
                  <c:v>0</c:v>
                </c:pt>
                <c:pt idx="2">
                  <c:v>0</c:v>
                </c:pt>
                <c:pt idx="3">
                  <c:v>0</c:v>
                </c:pt>
                <c:pt idx="4">
                  <c:v>0</c:v>
                </c:pt>
                <c:pt idx="5">
                  <c:v>0</c:v>
                </c:pt>
                <c:pt idx="6">
                  <c:v>0</c:v>
                </c:pt>
              </c:numCache>
            </c:numRef>
          </c:val>
          <c:smooth val="0"/>
        </c:ser>
        <c:ser>
          <c:idx val="4"/>
          <c:order val="4"/>
          <c:tx>
            <c:strRef>
              <c:f>Plate_5!$F$11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Plate_5!$A$2:$A$8</c:f>
              <c:numCache>
                <c:ptCount val="7"/>
                <c:pt idx="0">
                  <c:v>2</c:v>
                </c:pt>
                <c:pt idx="1">
                  <c:v>4</c:v>
                </c:pt>
                <c:pt idx="2">
                  <c:v>8</c:v>
                </c:pt>
                <c:pt idx="3">
                  <c:v>16</c:v>
                </c:pt>
                <c:pt idx="4">
                  <c:v>32</c:v>
                </c:pt>
                <c:pt idx="5">
                  <c:v>64</c:v>
                </c:pt>
                <c:pt idx="6">
                  <c:v>128</c:v>
                </c:pt>
              </c:numCache>
            </c:numRef>
          </c:cat>
          <c:val>
            <c:numRef>
              <c:f>Plate_5!$F$12:$F$18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Plate_5!$A$2:$A$8</c:f>
              <c:numCache>
                <c:ptCount val="7"/>
                <c:pt idx="0">
                  <c:v>2</c:v>
                </c:pt>
                <c:pt idx="1">
                  <c:v>4</c:v>
                </c:pt>
                <c:pt idx="2">
                  <c:v>8</c:v>
                </c:pt>
                <c:pt idx="3">
                  <c:v>16</c:v>
                </c:pt>
                <c:pt idx="4">
                  <c:v>32</c:v>
                </c:pt>
                <c:pt idx="5">
                  <c:v>64</c:v>
                </c:pt>
                <c:pt idx="6">
                  <c:v>128</c:v>
                </c:pt>
              </c:numCache>
            </c:numRef>
          </c:cat>
          <c:val>
            <c:numRef>
              <c:f>Plate_5!$G$12:$G$18</c:f>
              <c:numCache>
                <c:ptCount val="7"/>
                <c:pt idx="0">
                  <c:v>0</c:v>
                </c:pt>
                <c:pt idx="1">
                  <c:v>0</c:v>
                </c:pt>
                <c:pt idx="2">
                  <c:v>0</c:v>
                </c:pt>
                <c:pt idx="3">
                  <c:v>0</c:v>
                </c:pt>
                <c:pt idx="4">
                  <c:v>0</c:v>
                </c:pt>
                <c:pt idx="5">
                  <c:v>0</c:v>
                </c:pt>
                <c:pt idx="6">
                  <c:v>0</c:v>
                </c:pt>
              </c:numCache>
            </c:numRef>
          </c:val>
          <c:smooth val="0"/>
        </c:ser>
        <c:ser>
          <c:idx val="6"/>
          <c:order val="6"/>
          <c:tx>
            <c:strRef>
              <c:f>Plate_5!$H$11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Plate_5!$A$2:$A$8</c:f>
              <c:numCache>
                <c:ptCount val="7"/>
                <c:pt idx="0">
                  <c:v>2</c:v>
                </c:pt>
                <c:pt idx="1">
                  <c:v>4</c:v>
                </c:pt>
                <c:pt idx="2">
                  <c:v>8</c:v>
                </c:pt>
                <c:pt idx="3">
                  <c:v>16</c:v>
                </c:pt>
                <c:pt idx="4">
                  <c:v>32</c:v>
                </c:pt>
                <c:pt idx="5">
                  <c:v>64</c:v>
                </c:pt>
                <c:pt idx="6">
                  <c:v>128</c:v>
                </c:pt>
              </c:numCache>
            </c:numRef>
          </c:cat>
          <c:val>
            <c:numRef>
              <c:f>Plate_5!$H$12:$H$18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Plate_5!$A$2:$A$8</c:f>
              <c:numCache>
                <c:ptCount val="7"/>
                <c:pt idx="0">
                  <c:v>2</c:v>
                </c:pt>
                <c:pt idx="1">
                  <c:v>4</c:v>
                </c:pt>
                <c:pt idx="2">
                  <c:v>8</c:v>
                </c:pt>
                <c:pt idx="3">
                  <c:v>16</c:v>
                </c:pt>
                <c:pt idx="4">
                  <c:v>32</c:v>
                </c:pt>
                <c:pt idx="5">
                  <c:v>64</c:v>
                </c:pt>
                <c:pt idx="6">
                  <c:v>128</c:v>
                </c:pt>
              </c:numCache>
            </c:numRef>
          </c:cat>
          <c:val>
            <c:numRef>
              <c:f>Plate_5!$I$12:$I$18</c:f>
              <c:numCache>
                <c:ptCount val="7"/>
                <c:pt idx="0">
                  <c:v>0</c:v>
                </c:pt>
                <c:pt idx="1">
                  <c:v>0</c:v>
                </c:pt>
                <c:pt idx="2">
                  <c:v>0</c:v>
                </c:pt>
                <c:pt idx="3">
                  <c:v>0</c:v>
                </c:pt>
                <c:pt idx="4">
                  <c:v>0</c:v>
                </c:pt>
                <c:pt idx="5">
                  <c:v>0</c:v>
                </c:pt>
                <c:pt idx="6">
                  <c:v>0</c:v>
                </c:pt>
              </c:numCache>
            </c:numRef>
          </c:val>
          <c:smooth val="0"/>
        </c:ser>
        <c:ser>
          <c:idx val="8"/>
          <c:order val="8"/>
          <c:tx>
            <c:strRef>
              <c:f>Plate_5!$J$11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Plate_5!$A$2:$A$8</c:f>
              <c:numCache>
                <c:ptCount val="7"/>
                <c:pt idx="0">
                  <c:v>2</c:v>
                </c:pt>
                <c:pt idx="1">
                  <c:v>4</c:v>
                </c:pt>
                <c:pt idx="2">
                  <c:v>8</c:v>
                </c:pt>
                <c:pt idx="3">
                  <c:v>16</c:v>
                </c:pt>
                <c:pt idx="4">
                  <c:v>32</c:v>
                </c:pt>
                <c:pt idx="5">
                  <c:v>64</c:v>
                </c:pt>
                <c:pt idx="6">
                  <c:v>128</c:v>
                </c:pt>
              </c:numCache>
            </c:numRef>
          </c:cat>
          <c:val>
            <c:numRef>
              <c:f>Plate_5!$J$12:$J$18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Plate_5!$A$2:$A$8</c:f>
              <c:numCache>
                <c:ptCount val="7"/>
                <c:pt idx="0">
                  <c:v>2</c:v>
                </c:pt>
                <c:pt idx="1">
                  <c:v>4</c:v>
                </c:pt>
                <c:pt idx="2">
                  <c:v>8</c:v>
                </c:pt>
                <c:pt idx="3">
                  <c:v>16</c:v>
                </c:pt>
                <c:pt idx="4">
                  <c:v>32</c:v>
                </c:pt>
                <c:pt idx="5">
                  <c:v>64</c:v>
                </c:pt>
                <c:pt idx="6">
                  <c:v>128</c:v>
                </c:pt>
              </c:numCache>
            </c:numRef>
          </c:cat>
          <c:val>
            <c:numRef>
              <c:f>Plate_5!$K$12:$K$18</c:f>
              <c:numCache>
                <c:ptCount val="7"/>
                <c:pt idx="0">
                  <c:v>0</c:v>
                </c:pt>
                <c:pt idx="1">
                  <c:v>0</c:v>
                </c:pt>
                <c:pt idx="2">
                  <c:v>0</c:v>
                </c:pt>
                <c:pt idx="3">
                  <c:v>0</c:v>
                </c:pt>
                <c:pt idx="4">
                  <c:v>0</c:v>
                </c:pt>
                <c:pt idx="5">
                  <c:v>0</c:v>
                </c:pt>
                <c:pt idx="6">
                  <c:v>0</c:v>
                </c:pt>
              </c:numCache>
            </c:numRef>
          </c:val>
          <c:smooth val="0"/>
        </c:ser>
        <c:ser>
          <c:idx val="10"/>
          <c:order val="10"/>
          <c:tx>
            <c:strRef>
              <c:f>Plate_5!$L$11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Plate_5!$A$2:$A$8</c:f>
              <c:numCache>
                <c:ptCount val="7"/>
                <c:pt idx="0">
                  <c:v>2</c:v>
                </c:pt>
                <c:pt idx="1">
                  <c:v>4</c:v>
                </c:pt>
                <c:pt idx="2">
                  <c:v>8</c:v>
                </c:pt>
                <c:pt idx="3">
                  <c:v>16</c:v>
                </c:pt>
                <c:pt idx="4">
                  <c:v>32</c:v>
                </c:pt>
                <c:pt idx="5">
                  <c:v>64</c:v>
                </c:pt>
                <c:pt idx="6">
                  <c:v>128</c:v>
                </c:pt>
              </c:numCache>
            </c:numRef>
          </c:cat>
          <c:val>
            <c:numRef>
              <c:f>Plate_5!$L$12:$L$18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Plate_5!$A$2:$A$8</c:f>
              <c:numCache>
                <c:ptCount val="7"/>
                <c:pt idx="0">
                  <c:v>2</c:v>
                </c:pt>
                <c:pt idx="1">
                  <c:v>4</c:v>
                </c:pt>
                <c:pt idx="2">
                  <c:v>8</c:v>
                </c:pt>
                <c:pt idx="3">
                  <c:v>16</c:v>
                </c:pt>
                <c:pt idx="4">
                  <c:v>32</c:v>
                </c:pt>
                <c:pt idx="5">
                  <c:v>64</c:v>
                </c:pt>
                <c:pt idx="6">
                  <c:v>128</c:v>
                </c:pt>
              </c:numCache>
            </c:numRef>
          </c:cat>
          <c:val>
            <c:numRef>
              <c:f>Plate_5!$M$12:$M$18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Plate_5!$A$2:$A$8</c:f>
              <c:numCache>
                <c:ptCount val="7"/>
                <c:pt idx="0">
                  <c:v>2</c:v>
                </c:pt>
                <c:pt idx="1">
                  <c:v>4</c:v>
                </c:pt>
                <c:pt idx="2">
                  <c:v>8</c:v>
                </c:pt>
                <c:pt idx="3">
                  <c:v>16</c:v>
                </c:pt>
                <c:pt idx="4">
                  <c:v>32</c:v>
                </c:pt>
                <c:pt idx="5">
                  <c:v>64</c:v>
                </c:pt>
                <c:pt idx="6">
                  <c:v>128</c:v>
                </c:pt>
              </c:numCache>
            </c:numRef>
          </c:cat>
          <c:val>
            <c:numRef>
              <c:f>Plate_5!$N$12:$N$18</c:f>
              <c:numCache>
                <c:ptCount val="7"/>
                <c:pt idx="0">
                  <c:v>35000</c:v>
                </c:pt>
                <c:pt idx="1">
                  <c:v>35000</c:v>
                </c:pt>
                <c:pt idx="2">
                  <c:v>35000</c:v>
                </c:pt>
                <c:pt idx="3">
                  <c:v>35000</c:v>
                </c:pt>
                <c:pt idx="4">
                  <c:v>35000</c:v>
                </c:pt>
                <c:pt idx="5">
                  <c:v>35000</c:v>
                </c:pt>
                <c:pt idx="6">
                  <c:v>35000</c:v>
                </c:pt>
              </c:numCache>
            </c:numRef>
          </c:val>
          <c:smooth val="0"/>
        </c:ser>
        <c:marker val="1"/>
        <c:axId val="9147696"/>
        <c:axId val="15220401"/>
      </c:lineChart>
      <c:catAx>
        <c:axId val="9147696"/>
        <c:scaling>
          <c:orientation val="minMax"/>
        </c:scaling>
        <c:axPos val="b"/>
        <c:delete val="0"/>
        <c:numFmt formatCode="General" sourceLinked="1"/>
        <c:majorTickMark val="none"/>
        <c:minorTickMark val="none"/>
        <c:tickLblPos val="nextTo"/>
        <c:spPr>
          <a:ln w="3175">
            <a:solidFill>
              <a:srgbClr val="000000"/>
            </a:solidFill>
          </a:ln>
        </c:spPr>
        <c:crossAx val="15220401"/>
        <c:crosses val="autoZero"/>
        <c:auto val="1"/>
        <c:lblOffset val="100"/>
        <c:tickLblSkip val="1"/>
        <c:noMultiLvlLbl val="0"/>
      </c:catAx>
      <c:valAx>
        <c:axId val="15220401"/>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15"/>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9147696"/>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
          <c:y val="0.367"/>
          <c:w val="0.101"/>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6</a:t>
            </a:r>
          </a:p>
        </c:rich>
      </c:tx>
      <c:layout>
        <c:manualLayout>
          <c:xMode val="factor"/>
          <c:yMode val="factor"/>
          <c:x val="0"/>
          <c:y val="-0.0095"/>
        </c:manualLayout>
      </c:layout>
      <c:spPr>
        <a:noFill/>
        <a:ln>
          <a:noFill/>
        </a:ln>
      </c:spPr>
    </c:title>
    <c:plotArea>
      <c:layout>
        <c:manualLayout>
          <c:xMode val="edge"/>
          <c:yMode val="edge"/>
          <c:x val="0.0505"/>
          <c:y val="0.1355"/>
          <c:w val="0.7975"/>
          <c:h val="0.67825"/>
        </c:manualLayout>
      </c:layout>
      <c:lineChart>
        <c:grouping val="standard"/>
        <c:varyColors val="0"/>
        <c:ser>
          <c:idx val="0"/>
          <c:order val="0"/>
          <c:tx>
            <c:strRef>
              <c:f>Plate_6!$B$1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Plate_6!$A$2:$A$8</c:f>
              <c:numCache>
                <c:ptCount val="7"/>
                <c:pt idx="0">
                  <c:v>2</c:v>
                </c:pt>
                <c:pt idx="1">
                  <c:v>4</c:v>
                </c:pt>
                <c:pt idx="2">
                  <c:v>8</c:v>
                </c:pt>
                <c:pt idx="3">
                  <c:v>16</c:v>
                </c:pt>
                <c:pt idx="4">
                  <c:v>32</c:v>
                </c:pt>
                <c:pt idx="5">
                  <c:v>64</c:v>
                </c:pt>
                <c:pt idx="6">
                  <c:v>128</c:v>
                </c:pt>
              </c:numCache>
            </c:numRef>
          </c:cat>
          <c:val>
            <c:numRef>
              <c:f>Plate_6!$B$12:$B$18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Plate_6!$A$2:$A$8</c:f>
              <c:numCache>
                <c:ptCount val="7"/>
                <c:pt idx="0">
                  <c:v>2</c:v>
                </c:pt>
                <c:pt idx="1">
                  <c:v>4</c:v>
                </c:pt>
                <c:pt idx="2">
                  <c:v>8</c:v>
                </c:pt>
                <c:pt idx="3">
                  <c:v>16</c:v>
                </c:pt>
                <c:pt idx="4">
                  <c:v>32</c:v>
                </c:pt>
                <c:pt idx="5">
                  <c:v>64</c:v>
                </c:pt>
                <c:pt idx="6">
                  <c:v>128</c:v>
                </c:pt>
              </c:numCache>
            </c:numRef>
          </c:cat>
          <c:val>
            <c:numRef>
              <c:f>Plate_6!$C$12:$C$18</c:f>
              <c:numCache>
                <c:ptCount val="7"/>
                <c:pt idx="0">
                  <c:v>0</c:v>
                </c:pt>
                <c:pt idx="1">
                  <c:v>0</c:v>
                </c:pt>
                <c:pt idx="2">
                  <c:v>0</c:v>
                </c:pt>
                <c:pt idx="3">
                  <c:v>0</c:v>
                </c:pt>
                <c:pt idx="4">
                  <c:v>0</c:v>
                </c:pt>
                <c:pt idx="5">
                  <c:v>0</c:v>
                </c:pt>
                <c:pt idx="6">
                  <c:v>0</c:v>
                </c:pt>
              </c:numCache>
            </c:numRef>
          </c:val>
          <c:smooth val="0"/>
        </c:ser>
        <c:ser>
          <c:idx val="2"/>
          <c:order val="2"/>
          <c:tx>
            <c:strRef>
              <c:f>Plate_6!$D$1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Plate_6!$A$2:$A$8</c:f>
              <c:numCache>
                <c:ptCount val="7"/>
                <c:pt idx="0">
                  <c:v>2</c:v>
                </c:pt>
                <c:pt idx="1">
                  <c:v>4</c:v>
                </c:pt>
                <c:pt idx="2">
                  <c:v>8</c:v>
                </c:pt>
                <c:pt idx="3">
                  <c:v>16</c:v>
                </c:pt>
                <c:pt idx="4">
                  <c:v>32</c:v>
                </c:pt>
                <c:pt idx="5">
                  <c:v>64</c:v>
                </c:pt>
                <c:pt idx="6">
                  <c:v>128</c:v>
                </c:pt>
              </c:numCache>
            </c:numRef>
          </c:cat>
          <c:val>
            <c:numRef>
              <c:f>Plate_6!$D$12:$D$18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Plate_6!$A$2:$A$8</c:f>
              <c:numCache>
                <c:ptCount val="7"/>
                <c:pt idx="0">
                  <c:v>2</c:v>
                </c:pt>
                <c:pt idx="1">
                  <c:v>4</c:v>
                </c:pt>
                <c:pt idx="2">
                  <c:v>8</c:v>
                </c:pt>
                <c:pt idx="3">
                  <c:v>16</c:v>
                </c:pt>
                <c:pt idx="4">
                  <c:v>32</c:v>
                </c:pt>
                <c:pt idx="5">
                  <c:v>64</c:v>
                </c:pt>
                <c:pt idx="6">
                  <c:v>128</c:v>
                </c:pt>
              </c:numCache>
            </c:numRef>
          </c:cat>
          <c:val>
            <c:numRef>
              <c:f>Plate_6!$E$12:$E$18</c:f>
              <c:numCache>
                <c:ptCount val="7"/>
                <c:pt idx="0">
                  <c:v>0</c:v>
                </c:pt>
                <c:pt idx="1">
                  <c:v>0</c:v>
                </c:pt>
                <c:pt idx="2">
                  <c:v>0</c:v>
                </c:pt>
                <c:pt idx="3">
                  <c:v>0</c:v>
                </c:pt>
                <c:pt idx="4">
                  <c:v>0</c:v>
                </c:pt>
                <c:pt idx="5">
                  <c:v>0</c:v>
                </c:pt>
                <c:pt idx="6">
                  <c:v>0</c:v>
                </c:pt>
              </c:numCache>
            </c:numRef>
          </c:val>
          <c:smooth val="0"/>
        </c:ser>
        <c:ser>
          <c:idx val="4"/>
          <c:order val="4"/>
          <c:tx>
            <c:strRef>
              <c:f>Plate_6!$F$11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Plate_6!$A$2:$A$8</c:f>
              <c:numCache>
                <c:ptCount val="7"/>
                <c:pt idx="0">
                  <c:v>2</c:v>
                </c:pt>
                <c:pt idx="1">
                  <c:v>4</c:v>
                </c:pt>
                <c:pt idx="2">
                  <c:v>8</c:v>
                </c:pt>
                <c:pt idx="3">
                  <c:v>16</c:v>
                </c:pt>
                <c:pt idx="4">
                  <c:v>32</c:v>
                </c:pt>
                <c:pt idx="5">
                  <c:v>64</c:v>
                </c:pt>
                <c:pt idx="6">
                  <c:v>128</c:v>
                </c:pt>
              </c:numCache>
            </c:numRef>
          </c:cat>
          <c:val>
            <c:numRef>
              <c:f>Plate_6!$F$12:$F$18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Plate_6!$A$2:$A$8</c:f>
              <c:numCache>
                <c:ptCount val="7"/>
                <c:pt idx="0">
                  <c:v>2</c:v>
                </c:pt>
                <c:pt idx="1">
                  <c:v>4</c:v>
                </c:pt>
                <c:pt idx="2">
                  <c:v>8</c:v>
                </c:pt>
                <c:pt idx="3">
                  <c:v>16</c:v>
                </c:pt>
                <c:pt idx="4">
                  <c:v>32</c:v>
                </c:pt>
                <c:pt idx="5">
                  <c:v>64</c:v>
                </c:pt>
                <c:pt idx="6">
                  <c:v>128</c:v>
                </c:pt>
              </c:numCache>
            </c:numRef>
          </c:cat>
          <c:val>
            <c:numRef>
              <c:f>Plate_6!$G$12:$G$18</c:f>
              <c:numCache>
                <c:ptCount val="7"/>
                <c:pt idx="0">
                  <c:v>0</c:v>
                </c:pt>
                <c:pt idx="1">
                  <c:v>0</c:v>
                </c:pt>
                <c:pt idx="2">
                  <c:v>0</c:v>
                </c:pt>
                <c:pt idx="3">
                  <c:v>0</c:v>
                </c:pt>
                <c:pt idx="4">
                  <c:v>0</c:v>
                </c:pt>
                <c:pt idx="5">
                  <c:v>0</c:v>
                </c:pt>
                <c:pt idx="6">
                  <c:v>0</c:v>
                </c:pt>
              </c:numCache>
            </c:numRef>
          </c:val>
          <c:smooth val="0"/>
        </c:ser>
        <c:ser>
          <c:idx val="6"/>
          <c:order val="6"/>
          <c:tx>
            <c:strRef>
              <c:f>Plate_6!$H$11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Plate_6!$A$2:$A$8</c:f>
              <c:numCache>
                <c:ptCount val="7"/>
                <c:pt idx="0">
                  <c:v>2</c:v>
                </c:pt>
                <c:pt idx="1">
                  <c:v>4</c:v>
                </c:pt>
                <c:pt idx="2">
                  <c:v>8</c:v>
                </c:pt>
                <c:pt idx="3">
                  <c:v>16</c:v>
                </c:pt>
                <c:pt idx="4">
                  <c:v>32</c:v>
                </c:pt>
                <c:pt idx="5">
                  <c:v>64</c:v>
                </c:pt>
                <c:pt idx="6">
                  <c:v>128</c:v>
                </c:pt>
              </c:numCache>
            </c:numRef>
          </c:cat>
          <c:val>
            <c:numRef>
              <c:f>Plate_6!$H$12:$H$18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Plate_6!$A$2:$A$8</c:f>
              <c:numCache>
                <c:ptCount val="7"/>
                <c:pt idx="0">
                  <c:v>2</c:v>
                </c:pt>
                <c:pt idx="1">
                  <c:v>4</c:v>
                </c:pt>
                <c:pt idx="2">
                  <c:v>8</c:v>
                </c:pt>
                <c:pt idx="3">
                  <c:v>16</c:v>
                </c:pt>
                <c:pt idx="4">
                  <c:v>32</c:v>
                </c:pt>
                <c:pt idx="5">
                  <c:v>64</c:v>
                </c:pt>
                <c:pt idx="6">
                  <c:v>128</c:v>
                </c:pt>
              </c:numCache>
            </c:numRef>
          </c:cat>
          <c:val>
            <c:numRef>
              <c:f>Plate_6!$I$12:$I$18</c:f>
              <c:numCache>
                <c:ptCount val="7"/>
                <c:pt idx="0">
                  <c:v>0</c:v>
                </c:pt>
                <c:pt idx="1">
                  <c:v>0</c:v>
                </c:pt>
                <c:pt idx="2">
                  <c:v>0</c:v>
                </c:pt>
                <c:pt idx="3">
                  <c:v>0</c:v>
                </c:pt>
                <c:pt idx="4">
                  <c:v>0</c:v>
                </c:pt>
                <c:pt idx="5">
                  <c:v>0</c:v>
                </c:pt>
                <c:pt idx="6">
                  <c:v>0</c:v>
                </c:pt>
              </c:numCache>
            </c:numRef>
          </c:val>
          <c:smooth val="0"/>
        </c:ser>
        <c:ser>
          <c:idx val="8"/>
          <c:order val="8"/>
          <c:tx>
            <c:strRef>
              <c:f>Plate_6!$J$11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Plate_6!$A$2:$A$8</c:f>
              <c:numCache>
                <c:ptCount val="7"/>
                <c:pt idx="0">
                  <c:v>2</c:v>
                </c:pt>
                <c:pt idx="1">
                  <c:v>4</c:v>
                </c:pt>
                <c:pt idx="2">
                  <c:v>8</c:v>
                </c:pt>
                <c:pt idx="3">
                  <c:v>16</c:v>
                </c:pt>
                <c:pt idx="4">
                  <c:v>32</c:v>
                </c:pt>
                <c:pt idx="5">
                  <c:v>64</c:v>
                </c:pt>
                <c:pt idx="6">
                  <c:v>128</c:v>
                </c:pt>
              </c:numCache>
            </c:numRef>
          </c:cat>
          <c:val>
            <c:numRef>
              <c:f>Plate_6!$J$12:$J$18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Plate_6!$A$2:$A$8</c:f>
              <c:numCache>
                <c:ptCount val="7"/>
                <c:pt idx="0">
                  <c:v>2</c:v>
                </c:pt>
                <c:pt idx="1">
                  <c:v>4</c:v>
                </c:pt>
                <c:pt idx="2">
                  <c:v>8</c:v>
                </c:pt>
                <c:pt idx="3">
                  <c:v>16</c:v>
                </c:pt>
                <c:pt idx="4">
                  <c:v>32</c:v>
                </c:pt>
                <c:pt idx="5">
                  <c:v>64</c:v>
                </c:pt>
                <c:pt idx="6">
                  <c:v>128</c:v>
                </c:pt>
              </c:numCache>
            </c:numRef>
          </c:cat>
          <c:val>
            <c:numRef>
              <c:f>Plate_6!$K$12:$K$18</c:f>
              <c:numCache>
                <c:ptCount val="7"/>
                <c:pt idx="0">
                  <c:v>0</c:v>
                </c:pt>
                <c:pt idx="1">
                  <c:v>0</c:v>
                </c:pt>
                <c:pt idx="2">
                  <c:v>0</c:v>
                </c:pt>
                <c:pt idx="3">
                  <c:v>0</c:v>
                </c:pt>
                <c:pt idx="4">
                  <c:v>0</c:v>
                </c:pt>
                <c:pt idx="5">
                  <c:v>0</c:v>
                </c:pt>
                <c:pt idx="6">
                  <c:v>0</c:v>
                </c:pt>
              </c:numCache>
            </c:numRef>
          </c:val>
          <c:smooth val="0"/>
        </c:ser>
        <c:ser>
          <c:idx val="10"/>
          <c:order val="10"/>
          <c:tx>
            <c:strRef>
              <c:f>Plate_6!$L$11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Plate_6!$A$2:$A$8</c:f>
              <c:numCache>
                <c:ptCount val="7"/>
                <c:pt idx="0">
                  <c:v>2</c:v>
                </c:pt>
                <c:pt idx="1">
                  <c:v>4</c:v>
                </c:pt>
                <c:pt idx="2">
                  <c:v>8</c:v>
                </c:pt>
                <c:pt idx="3">
                  <c:v>16</c:v>
                </c:pt>
                <c:pt idx="4">
                  <c:v>32</c:v>
                </c:pt>
                <c:pt idx="5">
                  <c:v>64</c:v>
                </c:pt>
                <c:pt idx="6">
                  <c:v>128</c:v>
                </c:pt>
              </c:numCache>
            </c:numRef>
          </c:cat>
          <c:val>
            <c:numRef>
              <c:f>Plate_6!$L$12:$L$18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Plate_6!$A$2:$A$8</c:f>
              <c:numCache>
                <c:ptCount val="7"/>
                <c:pt idx="0">
                  <c:v>2</c:v>
                </c:pt>
                <c:pt idx="1">
                  <c:v>4</c:v>
                </c:pt>
                <c:pt idx="2">
                  <c:v>8</c:v>
                </c:pt>
                <c:pt idx="3">
                  <c:v>16</c:v>
                </c:pt>
                <c:pt idx="4">
                  <c:v>32</c:v>
                </c:pt>
                <c:pt idx="5">
                  <c:v>64</c:v>
                </c:pt>
                <c:pt idx="6">
                  <c:v>128</c:v>
                </c:pt>
              </c:numCache>
            </c:numRef>
          </c:cat>
          <c:val>
            <c:numRef>
              <c:f>Plate_6!$M$12:$M$18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Plate_6!$A$2:$A$8</c:f>
              <c:numCache>
                <c:ptCount val="7"/>
                <c:pt idx="0">
                  <c:v>2</c:v>
                </c:pt>
                <c:pt idx="1">
                  <c:v>4</c:v>
                </c:pt>
                <c:pt idx="2">
                  <c:v>8</c:v>
                </c:pt>
                <c:pt idx="3">
                  <c:v>16</c:v>
                </c:pt>
                <c:pt idx="4">
                  <c:v>32</c:v>
                </c:pt>
                <c:pt idx="5">
                  <c:v>64</c:v>
                </c:pt>
                <c:pt idx="6">
                  <c:v>128</c:v>
                </c:pt>
              </c:numCache>
            </c:numRef>
          </c:cat>
          <c:val>
            <c:numRef>
              <c:f>Plate_6!$N$12:$N$18</c:f>
              <c:numCache>
                <c:ptCount val="7"/>
                <c:pt idx="0">
                  <c:v>35000</c:v>
                </c:pt>
                <c:pt idx="1">
                  <c:v>35000</c:v>
                </c:pt>
                <c:pt idx="2">
                  <c:v>35000</c:v>
                </c:pt>
                <c:pt idx="3">
                  <c:v>35000</c:v>
                </c:pt>
                <c:pt idx="4">
                  <c:v>35000</c:v>
                </c:pt>
                <c:pt idx="5">
                  <c:v>35000</c:v>
                </c:pt>
                <c:pt idx="6">
                  <c:v>35000</c:v>
                </c:pt>
              </c:numCache>
            </c:numRef>
          </c:val>
          <c:smooth val="0"/>
        </c:ser>
        <c:marker val="1"/>
        <c:axId val="2765882"/>
        <c:axId val="24892939"/>
      </c:lineChart>
      <c:catAx>
        <c:axId val="2765882"/>
        <c:scaling>
          <c:orientation val="minMax"/>
        </c:scaling>
        <c:axPos val="b"/>
        <c:delete val="0"/>
        <c:numFmt formatCode="General" sourceLinked="1"/>
        <c:majorTickMark val="none"/>
        <c:minorTickMark val="none"/>
        <c:tickLblPos val="nextTo"/>
        <c:spPr>
          <a:ln w="3175">
            <a:solidFill>
              <a:srgbClr val="000000"/>
            </a:solidFill>
          </a:ln>
        </c:spPr>
        <c:crossAx val="24892939"/>
        <c:crosses val="autoZero"/>
        <c:auto val="1"/>
        <c:lblOffset val="100"/>
        <c:tickLblSkip val="1"/>
        <c:noMultiLvlLbl val="0"/>
      </c:catAx>
      <c:valAx>
        <c:axId val="24892939"/>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075"/>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2765882"/>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75"/>
          <c:y val="0.367"/>
          <c:w val="0.10025"/>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7</a:t>
            </a:r>
          </a:p>
        </c:rich>
      </c:tx>
      <c:layout>
        <c:manualLayout>
          <c:xMode val="factor"/>
          <c:yMode val="factor"/>
          <c:x val="0"/>
          <c:y val="-0.0095"/>
        </c:manualLayout>
      </c:layout>
      <c:spPr>
        <a:noFill/>
        <a:ln>
          <a:noFill/>
        </a:ln>
      </c:spPr>
    </c:title>
    <c:plotArea>
      <c:layout>
        <c:manualLayout>
          <c:xMode val="edge"/>
          <c:yMode val="edge"/>
          <c:x val="0.06875"/>
          <c:y val="0.123"/>
          <c:w val="0.7885"/>
          <c:h val="0.69575"/>
        </c:manualLayout>
      </c:layout>
      <c:lineChart>
        <c:grouping val="standard"/>
        <c:varyColors val="0"/>
        <c:ser>
          <c:idx val="0"/>
          <c:order val="0"/>
          <c:tx>
            <c:strRef>
              <c:f>Plate_7!$B$1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Plate_7!$A$2:$A$8</c:f>
              <c:numCache>
                <c:ptCount val="7"/>
                <c:pt idx="0">
                  <c:v>2</c:v>
                </c:pt>
                <c:pt idx="1">
                  <c:v>4</c:v>
                </c:pt>
                <c:pt idx="2">
                  <c:v>8</c:v>
                </c:pt>
                <c:pt idx="3">
                  <c:v>16</c:v>
                </c:pt>
                <c:pt idx="4">
                  <c:v>32</c:v>
                </c:pt>
                <c:pt idx="5">
                  <c:v>64</c:v>
                </c:pt>
                <c:pt idx="6">
                  <c:v>128</c:v>
                </c:pt>
              </c:numCache>
            </c:numRef>
          </c:cat>
          <c:val>
            <c:numRef>
              <c:f>Plate_7!$B$12:$B$18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Plate_7!$A$2:$A$8</c:f>
              <c:numCache>
                <c:ptCount val="7"/>
                <c:pt idx="0">
                  <c:v>2</c:v>
                </c:pt>
                <c:pt idx="1">
                  <c:v>4</c:v>
                </c:pt>
                <c:pt idx="2">
                  <c:v>8</c:v>
                </c:pt>
                <c:pt idx="3">
                  <c:v>16</c:v>
                </c:pt>
                <c:pt idx="4">
                  <c:v>32</c:v>
                </c:pt>
                <c:pt idx="5">
                  <c:v>64</c:v>
                </c:pt>
                <c:pt idx="6">
                  <c:v>128</c:v>
                </c:pt>
              </c:numCache>
            </c:numRef>
          </c:cat>
          <c:val>
            <c:numRef>
              <c:f>Plate_7!$C$12:$C$18</c:f>
              <c:numCache>
                <c:ptCount val="7"/>
                <c:pt idx="0">
                  <c:v>0</c:v>
                </c:pt>
                <c:pt idx="1">
                  <c:v>0</c:v>
                </c:pt>
                <c:pt idx="2">
                  <c:v>0</c:v>
                </c:pt>
                <c:pt idx="3">
                  <c:v>0</c:v>
                </c:pt>
                <c:pt idx="4">
                  <c:v>0</c:v>
                </c:pt>
                <c:pt idx="5">
                  <c:v>0</c:v>
                </c:pt>
                <c:pt idx="6">
                  <c:v>0</c:v>
                </c:pt>
              </c:numCache>
            </c:numRef>
          </c:val>
          <c:smooth val="0"/>
        </c:ser>
        <c:ser>
          <c:idx val="2"/>
          <c:order val="2"/>
          <c:tx>
            <c:strRef>
              <c:f>Plate_7!$D$1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Plate_7!$A$2:$A$8</c:f>
              <c:numCache>
                <c:ptCount val="7"/>
                <c:pt idx="0">
                  <c:v>2</c:v>
                </c:pt>
                <c:pt idx="1">
                  <c:v>4</c:v>
                </c:pt>
                <c:pt idx="2">
                  <c:v>8</c:v>
                </c:pt>
                <c:pt idx="3">
                  <c:v>16</c:v>
                </c:pt>
                <c:pt idx="4">
                  <c:v>32</c:v>
                </c:pt>
                <c:pt idx="5">
                  <c:v>64</c:v>
                </c:pt>
                <c:pt idx="6">
                  <c:v>128</c:v>
                </c:pt>
              </c:numCache>
            </c:numRef>
          </c:cat>
          <c:val>
            <c:numRef>
              <c:f>Plate_7!$D$12:$D$18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Plate_7!$A$2:$A$8</c:f>
              <c:numCache>
                <c:ptCount val="7"/>
                <c:pt idx="0">
                  <c:v>2</c:v>
                </c:pt>
                <c:pt idx="1">
                  <c:v>4</c:v>
                </c:pt>
                <c:pt idx="2">
                  <c:v>8</c:v>
                </c:pt>
                <c:pt idx="3">
                  <c:v>16</c:v>
                </c:pt>
                <c:pt idx="4">
                  <c:v>32</c:v>
                </c:pt>
                <c:pt idx="5">
                  <c:v>64</c:v>
                </c:pt>
                <c:pt idx="6">
                  <c:v>128</c:v>
                </c:pt>
              </c:numCache>
            </c:numRef>
          </c:cat>
          <c:val>
            <c:numRef>
              <c:f>Plate_7!$E$12:$E$18</c:f>
              <c:numCache>
                <c:ptCount val="7"/>
                <c:pt idx="0">
                  <c:v>0</c:v>
                </c:pt>
                <c:pt idx="1">
                  <c:v>0</c:v>
                </c:pt>
                <c:pt idx="2">
                  <c:v>0</c:v>
                </c:pt>
                <c:pt idx="3">
                  <c:v>0</c:v>
                </c:pt>
                <c:pt idx="4">
                  <c:v>0</c:v>
                </c:pt>
                <c:pt idx="5">
                  <c:v>0</c:v>
                </c:pt>
                <c:pt idx="6">
                  <c:v>0</c:v>
                </c:pt>
              </c:numCache>
            </c:numRef>
          </c:val>
          <c:smooth val="0"/>
        </c:ser>
        <c:ser>
          <c:idx val="4"/>
          <c:order val="4"/>
          <c:tx>
            <c:strRef>
              <c:f>Plate_7!$F$11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Plate_7!$A$2:$A$8</c:f>
              <c:numCache>
                <c:ptCount val="7"/>
                <c:pt idx="0">
                  <c:v>2</c:v>
                </c:pt>
                <c:pt idx="1">
                  <c:v>4</c:v>
                </c:pt>
                <c:pt idx="2">
                  <c:v>8</c:v>
                </c:pt>
                <c:pt idx="3">
                  <c:v>16</c:v>
                </c:pt>
                <c:pt idx="4">
                  <c:v>32</c:v>
                </c:pt>
                <c:pt idx="5">
                  <c:v>64</c:v>
                </c:pt>
                <c:pt idx="6">
                  <c:v>128</c:v>
                </c:pt>
              </c:numCache>
            </c:numRef>
          </c:cat>
          <c:val>
            <c:numRef>
              <c:f>Plate_7!$F$12:$F$18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Plate_7!$A$2:$A$8</c:f>
              <c:numCache>
                <c:ptCount val="7"/>
                <c:pt idx="0">
                  <c:v>2</c:v>
                </c:pt>
                <c:pt idx="1">
                  <c:v>4</c:v>
                </c:pt>
                <c:pt idx="2">
                  <c:v>8</c:v>
                </c:pt>
                <c:pt idx="3">
                  <c:v>16</c:v>
                </c:pt>
                <c:pt idx="4">
                  <c:v>32</c:v>
                </c:pt>
                <c:pt idx="5">
                  <c:v>64</c:v>
                </c:pt>
                <c:pt idx="6">
                  <c:v>128</c:v>
                </c:pt>
              </c:numCache>
            </c:numRef>
          </c:cat>
          <c:val>
            <c:numRef>
              <c:f>Plate_7!$G$12:$G$18</c:f>
              <c:numCache>
                <c:ptCount val="7"/>
                <c:pt idx="0">
                  <c:v>0</c:v>
                </c:pt>
                <c:pt idx="1">
                  <c:v>0</c:v>
                </c:pt>
                <c:pt idx="2">
                  <c:v>0</c:v>
                </c:pt>
                <c:pt idx="3">
                  <c:v>0</c:v>
                </c:pt>
                <c:pt idx="4">
                  <c:v>0</c:v>
                </c:pt>
                <c:pt idx="5">
                  <c:v>0</c:v>
                </c:pt>
                <c:pt idx="6">
                  <c:v>0</c:v>
                </c:pt>
              </c:numCache>
            </c:numRef>
          </c:val>
          <c:smooth val="0"/>
        </c:ser>
        <c:ser>
          <c:idx val="6"/>
          <c:order val="6"/>
          <c:tx>
            <c:strRef>
              <c:f>Plate_7!$H$11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Plate_7!$A$2:$A$8</c:f>
              <c:numCache>
                <c:ptCount val="7"/>
                <c:pt idx="0">
                  <c:v>2</c:v>
                </c:pt>
                <c:pt idx="1">
                  <c:v>4</c:v>
                </c:pt>
                <c:pt idx="2">
                  <c:v>8</c:v>
                </c:pt>
                <c:pt idx="3">
                  <c:v>16</c:v>
                </c:pt>
                <c:pt idx="4">
                  <c:v>32</c:v>
                </c:pt>
                <c:pt idx="5">
                  <c:v>64</c:v>
                </c:pt>
                <c:pt idx="6">
                  <c:v>128</c:v>
                </c:pt>
              </c:numCache>
            </c:numRef>
          </c:cat>
          <c:val>
            <c:numRef>
              <c:f>Plate_7!$H$12:$H$18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Plate_7!$A$2:$A$8</c:f>
              <c:numCache>
                <c:ptCount val="7"/>
                <c:pt idx="0">
                  <c:v>2</c:v>
                </c:pt>
                <c:pt idx="1">
                  <c:v>4</c:v>
                </c:pt>
                <c:pt idx="2">
                  <c:v>8</c:v>
                </c:pt>
                <c:pt idx="3">
                  <c:v>16</c:v>
                </c:pt>
                <c:pt idx="4">
                  <c:v>32</c:v>
                </c:pt>
                <c:pt idx="5">
                  <c:v>64</c:v>
                </c:pt>
                <c:pt idx="6">
                  <c:v>128</c:v>
                </c:pt>
              </c:numCache>
            </c:numRef>
          </c:cat>
          <c:val>
            <c:numRef>
              <c:f>Plate_7!$I$12:$I$18</c:f>
              <c:numCache>
                <c:ptCount val="7"/>
                <c:pt idx="0">
                  <c:v>0</c:v>
                </c:pt>
                <c:pt idx="1">
                  <c:v>0</c:v>
                </c:pt>
                <c:pt idx="2">
                  <c:v>0</c:v>
                </c:pt>
                <c:pt idx="3">
                  <c:v>0</c:v>
                </c:pt>
                <c:pt idx="4">
                  <c:v>0</c:v>
                </c:pt>
                <c:pt idx="5">
                  <c:v>0</c:v>
                </c:pt>
                <c:pt idx="6">
                  <c:v>0</c:v>
                </c:pt>
              </c:numCache>
            </c:numRef>
          </c:val>
          <c:smooth val="0"/>
        </c:ser>
        <c:ser>
          <c:idx val="8"/>
          <c:order val="8"/>
          <c:tx>
            <c:strRef>
              <c:f>Plate_7!$J$11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Plate_7!$A$2:$A$8</c:f>
              <c:numCache>
                <c:ptCount val="7"/>
                <c:pt idx="0">
                  <c:v>2</c:v>
                </c:pt>
                <c:pt idx="1">
                  <c:v>4</c:v>
                </c:pt>
                <c:pt idx="2">
                  <c:v>8</c:v>
                </c:pt>
                <c:pt idx="3">
                  <c:v>16</c:v>
                </c:pt>
                <c:pt idx="4">
                  <c:v>32</c:v>
                </c:pt>
                <c:pt idx="5">
                  <c:v>64</c:v>
                </c:pt>
                <c:pt idx="6">
                  <c:v>128</c:v>
                </c:pt>
              </c:numCache>
            </c:numRef>
          </c:cat>
          <c:val>
            <c:numRef>
              <c:f>Plate_7!$J$12:$J$18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Plate_7!$A$2:$A$8</c:f>
              <c:numCache>
                <c:ptCount val="7"/>
                <c:pt idx="0">
                  <c:v>2</c:v>
                </c:pt>
                <c:pt idx="1">
                  <c:v>4</c:v>
                </c:pt>
                <c:pt idx="2">
                  <c:v>8</c:v>
                </c:pt>
                <c:pt idx="3">
                  <c:v>16</c:v>
                </c:pt>
                <c:pt idx="4">
                  <c:v>32</c:v>
                </c:pt>
                <c:pt idx="5">
                  <c:v>64</c:v>
                </c:pt>
                <c:pt idx="6">
                  <c:v>128</c:v>
                </c:pt>
              </c:numCache>
            </c:numRef>
          </c:cat>
          <c:val>
            <c:numRef>
              <c:f>Plate_7!$K$12:$K$18</c:f>
              <c:numCache>
                <c:ptCount val="7"/>
                <c:pt idx="0">
                  <c:v>0</c:v>
                </c:pt>
                <c:pt idx="1">
                  <c:v>0</c:v>
                </c:pt>
                <c:pt idx="2">
                  <c:v>0</c:v>
                </c:pt>
                <c:pt idx="3">
                  <c:v>0</c:v>
                </c:pt>
                <c:pt idx="4">
                  <c:v>0</c:v>
                </c:pt>
                <c:pt idx="5">
                  <c:v>0</c:v>
                </c:pt>
                <c:pt idx="6">
                  <c:v>0</c:v>
                </c:pt>
              </c:numCache>
            </c:numRef>
          </c:val>
          <c:smooth val="0"/>
        </c:ser>
        <c:ser>
          <c:idx val="10"/>
          <c:order val="10"/>
          <c:tx>
            <c:strRef>
              <c:f>Plate_7!$L$11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Plate_7!$A$2:$A$8</c:f>
              <c:numCache>
                <c:ptCount val="7"/>
                <c:pt idx="0">
                  <c:v>2</c:v>
                </c:pt>
                <c:pt idx="1">
                  <c:v>4</c:v>
                </c:pt>
                <c:pt idx="2">
                  <c:v>8</c:v>
                </c:pt>
                <c:pt idx="3">
                  <c:v>16</c:v>
                </c:pt>
                <c:pt idx="4">
                  <c:v>32</c:v>
                </c:pt>
                <c:pt idx="5">
                  <c:v>64</c:v>
                </c:pt>
                <c:pt idx="6">
                  <c:v>128</c:v>
                </c:pt>
              </c:numCache>
            </c:numRef>
          </c:cat>
          <c:val>
            <c:numRef>
              <c:f>Plate_7!$L$12:$L$18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Plate_7!$A$2:$A$8</c:f>
              <c:numCache>
                <c:ptCount val="7"/>
                <c:pt idx="0">
                  <c:v>2</c:v>
                </c:pt>
                <c:pt idx="1">
                  <c:v>4</c:v>
                </c:pt>
                <c:pt idx="2">
                  <c:v>8</c:v>
                </c:pt>
                <c:pt idx="3">
                  <c:v>16</c:v>
                </c:pt>
                <c:pt idx="4">
                  <c:v>32</c:v>
                </c:pt>
                <c:pt idx="5">
                  <c:v>64</c:v>
                </c:pt>
                <c:pt idx="6">
                  <c:v>128</c:v>
                </c:pt>
              </c:numCache>
            </c:numRef>
          </c:cat>
          <c:val>
            <c:numRef>
              <c:f>Plate_7!$M$12:$M$18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Plate_7!$A$2:$A$8</c:f>
              <c:numCache>
                <c:ptCount val="7"/>
                <c:pt idx="0">
                  <c:v>2</c:v>
                </c:pt>
                <c:pt idx="1">
                  <c:v>4</c:v>
                </c:pt>
                <c:pt idx="2">
                  <c:v>8</c:v>
                </c:pt>
                <c:pt idx="3">
                  <c:v>16</c:v>
                </c:pt>
                <c:pt idx="4">
                  <c:v>32</c:v>
                </c:pt>
                <c:pt idx="5">
                  <c:v>64</c:v>
                </c:pt>
                <c:pt idx="6">
                  <c:v>128</c:v>
                </c:pt>
              </c:numCache>
            </c:numRef>
          </c:cat>
          <c:val>
            <c:numRef>
              <c:f>Plate_7!$N$12:$N$18</c:f>
              <c:numCache>
                <c:ptCount val="7"/>
                <c:pt idx="0">
                  <c:v>35000</c:v>
                </c:pt>
                <c:pt idx="1">
                  <c:v>35000</c:v>
                </c:pt>
                <c:pt idx="2">
                  <c:v>35000</c:v>
                </c:pt>
                <c:pt idx="3">
                  <c:v>35000</c:v>
                </c:pt>
                <c:pt idx="4">
                  <c:v>35000</c:v>
                </c:pt>
                <c:pt idx="5">
                  <c:v>35000</c:v>
                </c:pt>
                <c:pt idx="6">
                  <c:v>35000</c:v>
                </c:pt>
              </c:numCache>
            </c:numRef>
          </c:val>
          <c:smooth val="0"/>
        </c:ser>
        <c:marker val="1"/>
        <c:axId val="22709860"/>
        <c:axId val="3062149"/>
      </c:lineChart>
      <c:catAx>
        <c:axId val="22709860"/>
        <c:scaling>
          <c:orientation val="minMax"/>
        </c:scaling>
        <c:axPos val="b"/>
        <c:delete val="0"/>
        <c:numFmt formatCode="General" sourceLinked="1"/>
        <c:majorTickMark val="none"/>
        <c:minorTickMark val="none"/>
        <c:tickLblPos val="nextTo"/>
        <c:spPr>
          <a:ln w="3175">
            <a:solidFill>
              <a:srgbClr val="000000"/>
            </a:solidFill>
          </a:ln>
        </c:spPr>
        <c:crossAx val="3062149"/>
        <c:crosses val="autoZero"/>
        <c:auto val="1"/>
        <c:lblOffset val="100"/>
        <c:tickLblSkip val="1"/>
        <c:noMultiLvlLbl val="0"/>
      </c:catAx>
      <c:valAx>
        <c:axId val="3062149"/>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2"/>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22709860"/>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75"/>
          <c:y val="0.367"/>
          <c:w val="0.10025"/>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MUNANA Chart 8</a:t>
            </a:r>
          </a:p>
        </c:rich>
      </c:tx>
      <c:layout>
        <c:manualLayout>
          <c:xMode val="factor"/>
          <c:yMode val="factor"/>
          <c:x val="-0.00225"/>
          <c:y val="-0.0095"/>
        </c:manualLayout>
      </c:layout>
      <c:spPr>
        <a:noFill/>
        <a:ln>
          <a:noFill/>
        </a:ln>
      </c:spPr>
    </c:title>
    <c:plotArea>
      <c:layout>
        <c:manualLayout>
          <c:xMode val="edge"/>
          <c:yMode val="edge"/>
          <c:x val="0.06775"/>
          <c:y val="0.123"/>
          <c:w val="0.78575"/>
          <c:h val="0.68325"/>
        </c:manualLayout>
      </c:layout>
      <c:lineChart>
        <c:grouping val="standard"/>
        <c:varyColors val="0"/>
        <c:ser>
          <c:idx val="0"/>
          <c:order val="0"/>
          <c:tx>
            <c:strRef>
              <c:f>Plate_8!$B$1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Plate_8!$A$2:$A$8</c:f>
              <c:numCache>
                <c:ptCount val="7"/>
                <c:pt idx="0">
                  <c:v>2</c:v>
                </c:pt>
                <c:pt idx="1">
                  <c:v>4</c:v>
                </c:pt>
                <c:pt idx="2">
                  <c:v>8</c:v>
                </c:pt>
                <c:pt idx="3">
                  <c:v>16</c:v>
                </c:pt>
                <c:pt idx="4">
                  <c:v>32</c:v>
                </c:pt>
                <c:pt idx="5">
                  <c:v>64</c:v>
                </c:pt>
                <c:pt idx="6">
                  <c:v>128</c:v>
                </c:pt>
              </c:numCache>
            </c:numRef>
          </c:cat>
          <c:val>
            <c:numRef>
              <c:f>Plate_8!$B$12:$B$18</c:f>
              <c:numCache>
                <c:ptCount val="7"/>
                <c:pt idx="0">
                  <c:v>0</c:v>
                </c:pt>
                <c:pt idx="1">
                  <c:v>0</c:v>
                </c:pt>
                <c:pt idx="2">
                  <c:v>0</c:v>
                </c:pt>
                <c:pt idx="3">
                  <c:v>0</c:v>
                </c:pt>
                <c:pt idx="4">
                  <c:v>0</c:v>
                </c:pt>
                <c:pt idx="5">
                  <c:v>0</c:v>
                </c:pt>
                <c:pt idx="6">
                  <c:v>0</c:v>
                </c:pt>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Plate_8!$A$2:$A$8</c:f>
              <c:numCache>
                <c:ptCount val="7"/>
                <c:pt idx="0">
                  <c:v>2</c:v>
                </c:pt>
                <c:pt idx="1">
                  <c:v>4</c:v>
                </c:pt>
                <c:pt idx="2">
                  <c:v>8</c:v>
                </c:pt>
                <c:pt idx="3">
                  <c:v>16</c:v>
                </c:pt>
                <c:pt idx="4">
                  <c:v>32</c:v>
                </c:pt>
                <c:pt idx="5">
                  <c:v>64</c:v>
                </c:pt>
                <c:pt idx="6">
                  <c:v>128</c:v>
                </c:pt>
              </c:numCache>
            </c:numRef>
          </c:cat>
          <c:val>
            <c:numRef>
              <c:f>Plate_8!$C$12:$C$18</c:f>
              <c:numCache>
                <c:ptCount val="7"/>
                <c:pt idx="0">
                  <c:v>0</c:v>
                </c:pt>
                <c:pt idx="1">
                  <c:v>0</c:v>
                </c:pt>
                <c:pt idx="2">
                  <c:v>0</c:v>
                </c:pt>
                <c:pt idx="3">
                  <c:v>0</c:v>
                </c:pt>
                <c:pt idx="4">
                  <c:v>0</c:v>
                </c:pt>
                <c:pt idx="5">
                  <c:v>0</c:v>
                </c:pt>
                <c:pt idx="6">
                  <c:v>0</c:v>
                </c:pt>
              </c:numCache>
            </c:numRef>
          </c:val>
          <c:smooth val="0"/>
        </c:ser>
        <c:ser>
          <c:idx val="2"/>
          <c:order val="2"/>
          <c:tx>
            <c:strRef>
              <c:f>Plate_8!$D$1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Plate_8!$A$2:$A$8</c:f>
              <c:numCache>
                <c:ptCount val="7"/>
                <c:pt idx="0">
                  <c:v>2</c:v>
                </c:pt>
                <c:pt idx="1">
                  <c:v>4</c:v>
                </c:pt>
                <c:pt idx="2">
                  <c:v>8</c:v>
                </c:pt>
                <c:pt idx="3">
                  <c:v>16</c:v>
                </c:pt>
                <c:pt idx="4">
                  <c:v>32</c:v>
                </c:pt>
                <c:pt idx="5">
                  <c:v>64</c:v>
                </c:pt>
                <c:pt idx="6">
                  <c:v>128</c:v>
                </c:pt>
              </c:numCache>
            </c:numRef>
          </c:cat>
          <c:val>
            <c:numRef>
              <c:f>Plate_8!$D$12:$D$18</c:f>
              <c:numCache>
                <c:ptCount val="7"/>
                <c:pt idx="0">
                  <c:v>0</c:v>
                </c:pt>
                <c:pt idx="1">
                  <c:v>0</c:v>
                </c:pt>
                <c:pt idx="2">
                  <c:v>0</c:v>
                </c:pt>
                <c:pt idx="3">
                  <c:v>0</c:v>
                </c:pt>
                <c:pt idx="4">
                  <c:v>0</c:v>
                </c:pt>
                <c:pt idx="5">
                  <c:v>0</c:v>
                </c:pt>
                <c:pt idx="6">
                  <c:v>0</c:v>
                </c:pt>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Plate_8!$A$2:$A$8</c:f>
              <c:numCache>
                <c:ptCount val="7"/>
                <c:pt idx="0">
                  <c:v>2</c:v>
                </c:pt>
                <c:pt idx="1">
                  <c:v>4</c:v>
                </c:pt>
                <c:pt idx="2">
                  <c:v>8</c:v>
                </c:pt>
                <c:pt idx="3">
                  <c:v>16</c:v>
                </c:pt>
                <c:pt idx="4">
                  <c:v>32</c:v>
                </c:pt>
                <c:pt idx="5">
                  <c:v>64</c:v>
                </c:pt>
                <c:pt idx="6">
                  <c:v>128</c:v>
                </c:pt>
              </c:numCache>
            </c:numRef>
          </c:cat>
          <c:val>
            <c:numRef>
              <c:f>Plate_8!$E$12:$E$18</c:f>
              <c:numCache>
                <c:ptCount val="7"/>
                <c:pt idx="0">
                  <c:v>0</c:v>
                </c:pt>
                <c:pt idx="1">
                  <c:v>0</c:v>
                </c:pt>
                <c:pt idx="2">
                  <c:v>0</c:v>
                </c:pt>
                <c:pt idx="3">
                  <c:v>0</c:v>
                </c:pt>
                <c:pt idx="4">
                  <c:v>0</c:v>
                </c:pt>
                <c:pt idx="5">
                  <c:v>0</c:v>
                </c:pt>
                <c:pt idx="6">
                  <c:v>0</c:v>
                </c:pt>
              </c:numCache>
            </c:numRef>
          </c:val>
          <c:smooth val="0"/>
        </c:ser>
        <c:ser>
          <c:idx val="4"/>
          <c:order val="4"/>
          <c:tx>
            <c:strRef>
              <c:f>Plate_8!$F$11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Plate_8!$A$2:$A$8</c:f>
              <c:numCache>
                <c:ptCount val="7"/>
                <c:pt idx="0">
                  <c:v>2</c:v>
                </c:pt>
                <c:pt idx="1">
                  <c:v>4</c:v>
                </c:pt>
                <c:pt idx="2">
                  <c:v>8</c:v>
                </c:pt>
                <c:pt idx="3">
                  <c:v>16</c:v>
                </c:pt>
                <c:pt idx="4">
                  <c:v>32</c:v>
                </c:pt>
                <c:pt idx="5">
                  <c:v>64</c:v>
                </c:pt>
                <c:pt idx="6">
                  <c:v>128</c:v>
                </c:pt>
              </c:numCache>
            </c:numRef>
          </c:cat>
          <c:val>
            <c:numRef>
              <c:f>Plate_8!$F$12:$F$18</c:f>
              <c:numCache>
                <c:ptCount val="7"/>
                <c:pt idx="0">
                  <c:v>0</c:v>
                </c:pt>
                <c:pt idx="1">
                  <c:v>0</c:v>
                </c:pt>
                <c:pt idx="2">
                  <c:v>0</c:v>
                </c:pt>
                <c:pt idx="3">
                  <c:v>0</c:v>
                </c:pt>
                <c:pt idx="4">
                  <c:v>0</c:v>
                </c:pt>
                <c:pt idx="5">
                  <c:v>0</c:v>
                </c:pt>
                <c:pt idx="6">
                  <c:v>0</c:v>
                </c:pt>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Plate_8!$A$2:$A$8</c:f>
              <c:numCache>
                <c:ptCount val="7"/>
                <c:pt idx="0">
                  <c:v>2</c:v>
                </c:pt>
                <c:pt idx="1">
                  <c:v>4</c:v>
                </c:pt>
                <c:pt idx="2">
                  <c:v>8</c:v>
                </c:pt>
                <c:pt idx="3">
                  <c:v>16</c:v>
                </c:pt>
                <c:pt idx="4">
                  <c:v>32</c:v>
                </c:pt>
                <c:pt idx="5">
                  <c:v>64</c:v>
                </c:pt>
                <c:pt idx="6">
                  <c:v>128</c:v>
                </c:pt>
              </c:numCache>
            </c:numRef>
          </c:cat>
          <c:val>
            <c:numRef>
              <c:f>Plate_8!$G$12:$G$18</c:f>
              <c:numCache>
                <c:ptCount val="7"/>
                <c:pt idx="0">
                  <c:v>0</c:v>
                </c:pt>
                <c:pt idx="1">
                  <c:v>0</c:v>
                </c:pt>
                <c:pt idx="2">
                  <c:v>0</c:v>
                </c:pt>
                <c:pt idx="3">
                  <c:v>0</c:v>
                </c:pt>
                <c:pt idx="4">
                  <c:v>0</c:v>
                </c:pt>
                <c:pt idx="5">
                  <c:v>0</c:v>
                </c:pt>
                <c:pt idx="6">
                  <c:v>0</c:v>
                </c:pt>
              </c:numCache>
            </c:numRef>
          </c:val>
          <c:smooth val="0"/>
        </c:ser>
        <c:ser>
          <c:idx val="6"/>
          <c:order val="6"/>
          <c:tx>
            <c:strRef>
              <c:f>Plate_8!$H$11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Plate_8!$A$2:$A$8</c:f>
              <c:numCache>
                <c:ptCount val="7"/>
                <c:pt idx="0">
                  <c:v>2</c:v>
                </c:pt>
                <c:pt idx="1">
                  <c:v>4</c:v>
                </c:pt>
                <c:pt idx="2">
                  <c:v>8</c:v>
                </c:pt>
                <c:pt idx="3">
                  <c:v>16</c:v>
                </c:pt>
                <c:pt idx="4">
                  <c:v>32</c:v>
                </c:pt>
                <c:pt idx="5">
                  <c:v>64</c:v>
                </c:pt>
                <c:pt idx="6">
                  <c:v>128</c:v>
                </c:pt>
              </c:numCache>
            </c:numRef>
          </c:cat>
          <c:val>
            <c:numRef>
              <c:f>Plate_8!$H$12:$H$18</c:f>
              <c:numCache>
                <c:ptCount val="7"/>
                <c:pt idx="0">
                  <c:v>0</c:v>
                </c:pt>
                <c:pt idx="1">
                  <c:v>0</c:v>
                </c:pt>
                <c:pt idx="2">
                  <c:v>0</c:v>
                </c:pt>
                <c:pt idx="3">
                  <c:v>0</c:v>
                </c:pt>
                <c:pt idx="4">
                  <c:v>0</c:v>
                </c:pt>
                <c:pt idx="5">
                  <c:v>0</c:v>
                </c:pt>
                <c:pt idx="6">
                  <c:v>0</c:v>
                </c:pt>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Plate_8!$A$2:$A$8</c:f>
              <c:numCache>
                <c:ptCount val="7"/>
                <c:pt idx="0">
                  <c:v>2</c:v>
                </c:pt>
                <c:pt idx="1">
                  <c:v>4</c:v>
                </c:pt>
                <c:pt idx="2">
                  <c:v>8</c:v>
                </c:pt>
                <c:pt idx="3">
                  <c:v>16</c:v>
                </c:pt>
                <c:pt idx="4">
                  <c:v>32</c:v>
                </c:pt>
                <c:pt idx="5">
                  <c:v>64</c:v>
                </c:pt>
                <c:pt idx="6">
                  <c:v>128</c:v>
                </c:pt>
              </c:numCache>
            </c:numRef>
          </c:cat>
          <c:val>
            <c:numRef>
              <c:f>Plate_8!$I$12:$I$18</c:f>
              <c:numCache>
                <c:ptCount val="7"/>
                <c:pt idx="0">
                  <c:v>0</c:v>
                </c:pt>
                <c:pt idx="1">
                  <c:v>0</c:v>
                </c:pt>
                <c:pt idx="2">
                  <c:v>0</c:v>
                </c:pt>
                <c:pt idx="3">
                  <c:v>0</c:v>
                </c:pt>
                <c:pt idx="4">
                  <c:v>0</c:v>
                </c:pt>
                <c:pt idx="5">
                  <c:v>0</c:v>
                </c:pt>
                <c:pt idx="6">
                  <c:v>0</c:v>
                </c:pt>
              </c:numCache>
            </c:numRef>
          </c:val>
          <c:smooth val="0"/>
        </c:ser>
        <c:ser>
          <c:idx val="8"/>
          <c:order val="8"/>
          <c:tx>
            <c:strRef>
              <c:f>Plate_8!$J$11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Plate_8!$A$2:$A$8</c:f>
              <c:numCache>
                <c:ptCount val="7"/>
                <c:pt idx="0">
                  <c:v>2</c:v>
                </c:pt>
                <c:pt idx="1">
                  <c:v>4</c:v>
                </c:pt>
                <c:pt idx="2">
                  <c:v>8</c:v>
                </c:pt>
                <c:pt idx="3">
                  <c:v>16</c:v>
                </c:pt>
                <c:pt idx="4">
                  <c:v>32</c:v>
                </c:pt>
                <c:pt idx="5">
                  <c:v>64</c:v>
                </c:pt>
                <c:pt idx="6">
                  <c:v>128</c:v>
                </c:pt>
              </c:numCache>
            </c:numRef>
          </c:cat>
          <c:val>
            <c:numRef>
              <c:f>Plate_8!$J$12:$J$18</c:f>
              <c:numCache>
                <c:ptCount val="7"/>
                <c:pt idx="0">
                  <c:v>0</c:v>
                </c:pt>
                <c:pt idx="1">
                  <c:v>0</c:v>
                </c:pt>
                <c:pt idx="2">
                  <c:v>0</c:v>
                </c:pt>
                <c:pt idx="3">
                  <c:v>0</c:v>
                </c:pt>
                <c:pt idx="4">
                  <c:v>0</c:v>
                </c:pt>
                <c:pt idx="5">
                  <c:v>0</c:v>
                </c:pt>
                <c:pt idx="6">
                  <c:v>0</c:v>
                </c:pt>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Plate_8!$A$2:$A$8</c:f>
              <c:numCache>
                <c:ptCount val="7"/>
                <c:pt idx="0">
                  <c:v>2</c:v>
                </c:pt>
                <c:pt idx="1">
                  <c:v>4</c:v>
                </c:pt>
                <c:pt idx="2">
                  <c:v>8</c:v>
                </c:pt>
                <c:pt idx="3">
                  <c:v>16</c:v>
                </c:pt>
                <c:pt idx="4">
                  <c:v>32</c:v>
                </c:pt>
                <c:pt idx="5">
                  <c:v>64</c:v>
                </c:pt>
                <c:pt idx="6">
                  <c:v>128</c:v>
                </c:pt>
              </c:numCache>
            </c:numRef>
          </c:cat>
          <c:val>
            <c:numRef>
              <c:f>Plate_8!$K$12:$K$18</c:f>
              <c:numCache>
                <c:ptCount val="7"/>
                <c:pt idx="0">
                  <c:v>0</c:v>
                </c:pt>
                <c:pt idx="1">
                  <c:v>0</c:v>
                </c:pt>
                <c:pt idx="2">
                  <c:v>0</c:v>
                </c:pt>
                <c:pt idx="3">
                  <c:v>0</c:v>
                </c:pt>
                <c:pt idx="4">
                  <c:v>0</c:v>
                </c:pt>
                <c:pt idx="5">
                  <c:v>0</c:v>
                </c:pt>
                <c:pt idx="6">
                  <c:v>0</c:v>
                </c:pt>
              </c:numCache>
            </c:numRef>
          </c:val>
          <c:smooth val="0"/>
        </c:ser>
        <c:ser>
          <c:idx val="10"/>
          <c:order val="10"/>
          <c:tx>
            <c:strRef>
              <c:f>Plate_8!$L$11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Plate_8!$A$2:$A$8</c:f>
              <c:numCache>
                <c:ptCount val="7"/>
                <c:pt idx="0">
                  <c:v>2</c:v>
                </c:pt>
                <c:pt idx="1">
                  <c:v>4</c:v>
                </c:pt>
                <c:pt idx="2">
                  <c:v>8</c:v>
                </c:pt>
                <c:pt idx="3">
                  <c:v>16</c:v>
                </c:pt>
                <c:pt idx="4">
                  <c:v>32</c:v>
                </c:pt>
                <c:pt idx="5">
                  <c:v>64</c:v>
                </c:pt>
                <c:pt idx="6">
                  <c:v>128</c:v>
                </c:pt>
              </c:numCache>
            </c:numRef>
          </c:cat>
          <c:val>
            <c:numRef>
              <c:f>Plate_8!$L$12:$L$18</c:f>
              <c:numCache>
                <c:ptCount val="7"/>
                <c:pt idx="0">
                  <c:v>0</c:v>
                </c:pt>
                <c:pt idx="1">
                  <c:v>0</c:v>
                </c:pt>
                <c:pt idx="2">
                  <c:v>0</c:v>
                </c:pt>
                <c:pt idx="3">
                  <c:v>0</c:v>
                </c:pt>
                <c:pt idx="4">
                  <c:v>0</c:v>
                </c:pt>
                <c:pt idx="5">
                  <c:v>0</c:v>
                </c:pt>
                <c:pt idx="6">
                  <c:v>0</c:v>
                </c:pt>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Plate_8!$A$2:$A$8</c:f>
              <c:numCache>
                <c:ptCount val="7"/>
                <c:pt idx="0">
                  <c:v>2</c:v>
                </c:pt>
                <c:pt idx="1">
                  <c:v>4</c:v>
                </c:pt>
                <c:pt idx="2">
                  <c:v>8</c:v>
                </c:pt>
                <c:pt idx="3">
                  <c:v>16</c:v>
                </c:pt>
                <c:pt idx="4">
                  <c:v>32</c:v>
                </c:pt>
                <c:pt idx="5">
                  <c:v>64</c:v>
                </c:pt>
                <c:pt idx="6">
                  <c:v>128</c:v>
                </c:pt>
              </c:numCache>
            </c:numRef>
          </c:cat>
          <c:val>
            <c:numRef>
              <c:f>Plate_8!$M$12:$M$18</c:f>
              <c:numCache>
                <c:ptCount val="7"/>
                <c:pt idx="0">
                  <c:v>0</c:v>
                </c:pt>
                <c:pt idx="1">
                  <c:v>0</c:v>
                </c:pt>
                <c:pt idx="2">
                  <c:v>0</c:v>
                </c:pt>
                <c:pt idx="3">
                  <c:v>0</c:v>
                </c:pt>
                <c:pt idx="4">
                  <c:v>0</c:v>
                </c:pt>
                <c:pt idx="5">
                  <c:v>0</c:v>
                </c:pt>
                <c:pt idx="6">
                  <c:v>0</c:v>
                </c:pt>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Plate_8!$A$2:$A$8</c:f>
              <c:numCache>
                <c:ptCount val="7"/>
                <c:pt idx="0">
                  <c:v>2</c:v>
                </c:pt>
                <c:pt idx="1">
                  <c:v>4</c:v>
                </c:pt>
                <c:pt idx="2">
                  <c:v>8</c:v>
                </c:pt>
                <c:pt idx="3">
                  <c:v>16</c:v>
                </c:pt>
                <c:pt idx="4">
                  <c:v>32</c:v>
                </c:pt>
                <c:pt idx="5">
                  <c:v>64</c:v>
                </c:pt>
                <c:pt idx="6">
                  <c:v>128</c:v>
                </c:pt>
              </c:numCache>
            </c:numRef>
          </c:cat>
          <c:val>
            <c:numRef>
              <c:f>Plate_8!$N$12:$N$18</c:f>
              <c:numCache>
                <c:ptCount val="7"/>
                <c:pt idx="0">
                  <c:v>35000</c:v>
                </c:pt>
                <c:pt idx="1">
                  <c:v>35000</c:v>
                </c:pt>
                <c:pt idx="2">
                  <c:v>35000</c:v>
                </c:pt>
                <c:pt idx="3">
                  <c:v>35000</c:v>
                </c:pt>
                <c:pt idx="4">
                  <c:v>35000</c:v>
                </c:pt>
                <c:pt idx="5">
                  <c:v>35000</c:v>
                </c:pt>
                <c:pt idx="6">
                  <c:v>35000</c:v>
                </c:pt>
              </c:numCache>
            </c:numRef>
          </c:val>
          <c:smooth val="0"/>
        </c:ser>
        <c:marker val="1"/>
        <c:axId val="27559342"/>
        <c:axId val="46707487"/>
      </c:lineChart>
      <c:catAx>
        <c:axId val="27559342"/>
        <c:scaling>
          <c:orientation val="minMax"/>
        </c:scaling>
        <c:axPos val="b"/>
        <c:delete val="0"/>
        <c:numFmt formatCode="General" sourceLinked="1"/>
        <c:majorTickMark val="none"/>
        <c:minorTickMark val="none"/>
        <c:tickLblPos val="nextTo"/>
        <c:spPr>
          <a:ln w="3175">
            <a:solidFill>
              <a:srgbClr val="000000"/>
            </a:solidFill>
          </a:ln>
        </c:spPr>
        <c:crossAx val="46707487"/>
        <c:crosses val="autoZero"/>
        <c:auto val="1"/>
        <c:lblOffset val="100"/>
        <c:tickLblSkip val="1"/>
        <c:noMultiLvlLbl val="0"/>
      </c:catAx>
      <c:valAx>
        <c:axId val="46707487"/>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Fluoresence (RFU)</a:t>
                </a:r>
              </a:p>
            </c:rich>
          </c:tx>
          <c:layout>
            <c:manualLayout>
              <c:xMode val="factor"/>
              <c:yMode val="factor"/>
              <c:x val="-0.0015"/>
              <c:y val="0"/>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000000"/>
            </a:solidFill>
          </a:ln>
        </c:spPr>
        <c:crossAx val="27559342"/>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888"/>
          <c:y val="0.367"/>
          <c:w val="0.101"/>
          <c:h val="0.33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MUNANA Chart 8</a:t>
            </a:r>
          </a:p>
        </c:rich>
      </c:tx>
      <c:layout>
        <c:manualLayout>
          <c:xMode val="factor"/>
          <c:yMode val="factor"/>
          <c:x val="0.00175"/>
          <c:y val="-0.007"/>
        </c:manualLayout>
      </c:layout>
      <c:spPr>
        <a:noFill/>
        <a:ln>
          <a:noFill/>
        </a:ln>
      </c:spPr>
    </c:title>
    <c:plotArea>
      <c:layout>
        <c:manualLayout>
          <c:xMode val="edge"/>
          <c:yMode val="edge"/>
          <c:x val="0.06475"/>
          <c:y val="0.07325"/>
          <c:w val="0.88175"/>
          <c:h val="0.701"/>
        </c:manualLayout>
      </c:layout>
      <c:lineChart>
        <c:grouping val="standard"/>
        <c:varyColors val="0"/>
        <c:ser>
          <c:idx val="0"/>
          <c:order val="0"/>
          <c:tx>
            <c:strRef>
              <c:f>Plate_8!$B$1</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Plate_8!$A$2:$A$8</c:f>
              <c:numCache/>
            </c:numRef>
          </c:cat>
          <c:val>
            <c:numRef>
              <c:f>Plate_8!$B$12:$B$18</c:f>
              <c:numCache/>
            </c:numRef>
          </c:val>
          <c:smooth val="0"/>
        </c:ser>
        <c:ser>
          <c:idx val="1"/>
          <c:order val="1"/>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Plate_8!$A$2:$A$8</c:f>
              <c:numCache/>
            </c:numRef>
          </c:cat>
          <c:val>
            <c:numRef>
              <c:f>Plate_8!$C$12:$C$18</c:f>
              <c:numCache/>
            </c:numRef>
          </c:val>
          <c:smooth val="0"/>
        </c:ser>
        <c:ser>
          <c:idx val="2"/>
          <c:order val="2"/>
          <c:tx>
            <c:strRef>
              <c:f>Plate_8!$D$1</c:f>
              <c:strCache>
                <c:ptCount val="1"/>
                <c:pt idx="0">
                  <c:v>0</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Plate_8!$A$2:$A$8</c:f>
              <c:numCache/>
            </c:numRef>
          </c:cat>
          <c:val>
            <c:numRef>
              <c:f>Plate_8!$D$12:$D$18</c:f>
              <c:numCache/>
            </c:numRef>
          </c:val>
          <c:smooth val="0"/>
        </c:ser>
        <c:ser>
          <c:idx val="3"/>
          <c:order val="3"/>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Plate_8!$A$2:$A$8</c:f>
              <c:numCache/>
            </c:numRef>
          </c:cat>
          <c:val>
            <c:numRef>
              <c:f>Plate_8!$E$12:$E$18</c:f>
              <c:numCache/>
            </c:numRef>
          </c:val>
          <c:smooth val="0"/>
        </c:ser>
        <c:ser>
          <c:idx val="4"/>
          <c:order val="4"/>
          <c:tx>
            <c:strRef>
              <c:f>Plate_8!$F$11</c:f>
              <c:strCache>
                <c:ptCount val="1"/>
                <c:pt idx="0">
                  <c:v>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numRef>
              <c:f>Plate_8!$A$2:$A$8</c:f>
              <c:numCache/>
            </c:numRef>
          </c:cat>
          <c:val>
            <c:numRef>
              <c:f>Plate_8!$F$12:$F$18</c:f>
              <c:numCache/>
            </c:numRef>
          </c:val>
          <c:smooth val="0"/>
        </c:ser>
        <c:ser>
          <c:idx val="5"/>
          <c:order val="5"/>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numRef>
              <c:f>Plate_8!$A$2:$A$8</c:f>
              <c:numCache/>
            </c:numRef>
          </c:cat>
          <c:val>
            <c:numRef>
              <c:f>Plate_8!$G$12:$G$18</c:f>
              <c:numCache/>
            </c:numRef>
          </c:val>
          <c:smooth val="0"/>
        </c:ser>
        <c:ser>
          <c:idx val="6"/>
          <c:order val="6"/>
          <c:tx>
            <c:strRef>
              <c:f>Plate_8!$H$11</c:f>
              <c:strCache>
                <c:ptCount val="1"/>
                <c:pt idx="0">
                  <c:v>0</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Plate_8!$A$2:$A$8</c:f>
              <c:numCache/>
            </c:numRef>
          </c:cat>
          <c:val>
            <c:numRef>
              <c:f>Plate_8!$H$12:$H$18</c:f>
              <c:numCache/>
            </c:numRef>
          </c:val>
          <c:smooth val="0"/>
        </c:ser>
        <c:ser>
          <c:idx val="7"/>
          <c:order val="7"/>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Ref>
              <c:f>Plate_8!$A$2:$A$8</c:f>
              <c:numCache/>
            </c:numRef>
          </c:cat>
          <c:val>
            <c:numRef>
              <c:f>Plate_8!$I$12:$I$18</c:f>
              <c:numCache/>
            </c:numRef>
          </c:val>
          <c:smooth val="0"/>
        </c:ser>
        <c:ser>
          <c:idx val="8"/>
          <c:order val="8"/>
          <c:tx>
            <c:strRef>
              <c:f>Plate_8!$J$11</c:f>
              <c:strCache>
                <c:ptCount val="1"/>
                <c:pt idx="0">
                  <c:v>0</c:v>
                </c:pt>
              </c:strCache>
            </c:strRef>
          </c:tx>
          <c:spPr>
            <a:ln w="12700">
              <a:solidFill>
                <a:srgbClr val="0D9F1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Plate_8!$A$2:$A$8</c:f>
              <c:numCache/>
            </c:numRef>
          </c:cat>
          <c:val>
            <c:numRef>
              <c:f>Plate_8!$J$12:$J$18</c:f>
              <c:numCache/>
            </c:numRef>
          </c:val>
          <c:smooth val="0"/>
        </c:ser>
        <c:ser>
          <c:idx val="9"/>
          <c:order val="9"/>
          <c:spPr>
            <a:ln w="12700">
              <a:solidFill>
                <a:srgbClr val="0D9F1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D9F10"/>
                </a:solidFill>
              </a:ln>
            </c:spPr>
          </c:marker>
          <c:cat>
            <c:numRef>
              <c:f>Plate_8!$A$2:$A$8</c:f>
              <c:numCache/>
            </c:numRef>
          </c:cat>
          <c:val>
            <c:numRef>
              <c:f>Plate_8!$K$12:$K$18</c:f>
              <c:numCache/>
            </c:numRef>
          </c:val>
          <c:smooth val="0"/>
        </c:ser>
        <c:ser>
          <c:idx val="10"/>
          <c:order val="10"/>
          <c:tx>
            <c:strRef>
              <c:f>Plate_8!$L$11</c:f>
              <c:strCache>
                <c:ptCount val="1"/>
                <c:pt idx="0">
                  <c:v>0</c:v>
                </c:pt>
              </c:strCache>
            </c:strRef>
          </c:tx>
          <c:spPr>
            <a:ln w="12700">
              <a:solidFill>
                <a:srgbClr val="FF1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Plate_8!$A$2:$A$8</c:f>
              <c:numCache/>
            </c:numRef>
          </c:cat>
          <c:val>
            <c:numRef>
              <c:f>Plate_8!$L$12:$L$18</c:f>
              <c:numCache/>
            </c:numRef>
          </c:val>
          <c:smooth val="0"/>
        </c:ser>
        <c:ser>
          <c:idx val="11"/>
          <c:order val="11"/>
          <c:spPr>
            <a:ln w="12700">
              <a:solidFill>
                <a:srgbClr val="FF1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1900"/>
                </a:solidFill>
              </a:ln>
            </c:spPr>
          </c:marker>
          <c:cat>
            <c:numRef>
              <c:f>Plate_8!$A$2:$A$8</c:f>
              <c:numCache/>
            </c:numRef>
          </c:cat>
          <c:val>
            <c:numRef>
              <c:f>Plate_8!$M$12:$M$18</c:f>
              <c:numCache/>
            </c:numRef>
          </c:val>
          <c:smooth val="0"/>
        </c:ser>
        <c:ser>
          <c:idx val="12"/>
          <c:order val="1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Plate_8!$A$2:$A$8</c:f>
              <c:numCache/>
            </c:numRef>
          </c:cat>
          <c:val>
            <c:numRef>
              <c:f>Plate_8!$N$12:$N$18</c:f>
              <c:numCache/>
            </c:numRef>
          </c:val>
          <c:smooth val="0"/>
        </c:ser>
        <c:marker val="1"/>
        <c:axId val="17714200"/>
        <c:axId val="25210073"/>
      </c:lineChart>
      <c:catAx>
        <c:axId val="1771420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Virus Dilution</a:t>
                </a:r>
              </a:p>
            </c:rich>
          </c:tx>
          <c:layout>
            <c:manualLayout>
              <c:xMode val="factor"/>
              <c:yMode val="factor"/>
              <c:x val="0.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210073"/>
        <c:crosses val="autoZero"/>
        <c:auto val="1"/>
        <c:lblOffset val="100"/>
        <c:tickLblSkip val="1"/>
        <c:noMultiLvlLbl val="0"/>
      </c:catAx>
      <c:valAx>
        <c:axId val="25210073"/>
        <c:scaling>
          <c:orientation val="minMax"/>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Fluoresence (RFU)</a:t>
                </a:r>
              </a:p>
            </c:rich>
          </c:tx>
          <c:layout>
            <c:manualLayout>
              <c:xMode val="factor"/>
              <c:yMode val="factor"/>
              <c:x val="-0.0037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714200"/>
        <c:crossesAt val="1"/>
        <c:crossBetween val="between"/>
        <c:dispUnits/>
      </c:valAx>
      <c:spPr>
        <a:noFill/>
        <a:ln w="12700">
          <a:solidFill>
            <a:srgbClr val="808080"/>
          </a:solidFill>
        </a:ln>
      </c:spPr>
    </c:plotArea>
    <c:legend>
      <c:legendPos val="r"/>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egendEntry>
        <c:idx val="12"/>
        <c:delete val="1"/>
      </c:legendEntry>
      <c:layout>
        <c:manualLayout>
          <c:xMode val="edge"/>
          <c:yMode val="edge"/>
          <c:x val="0.03825"/>
          <c:y val="0.837"/>
          <c:w val="0.95025"/>
          <c:h val="0.153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7</xdr:col>
      <xdr:colOff>0</xdr:colOff>
      <xdr:row>19</xdr:row>
      <xdr:rowOff>57150</xdr:rowOff>
    </xdr:to>
    <xdr:graphicFrame>
      <xdr:nvGraphicFramePr>
        <xdr:cNvPr id="1" name="Chart 9"/>
        <xdr:cNvGraphicFramePr/>
      </xdr:nvGraphicFramePr>
      <xdr:xfrm>
        <a:off x="104775" y="38100"/>
        <a:ext cx="4162425" cy="309562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0</xdr:row>
      <xdr:rowOff>38100</xdr:rowOff>
    </xdr:from>
    <xdr:to>
      <xdr:col>13</xdr:col>
      <xdr:colOff>600075</xdr:colOff>
      <xdr:row>19</xdr:row>
      <xdr:rowOff>38100</xdr:rowOff>
    </xdr:to>
    <xdr:graphicFrame>
      <xdr:nvGraphicFramePr>
        <xdr:cNvPr id="2" name="Chart 10"/>
        <xdr:cNvGraphicFramePr/>
      </xdr:nvGraphicFramePr>
      <xdr:xfrm>
        <a:off x="4352925" y="38100"/>
        <a:ext cx="4171950" cy="30765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20</xdr:row>
      <xdr:rowOff>0</xdr:rowOff>
    </xdr:from>
    <xdr:to>
      <xdr:col>6</xdr:col>
      <xdr:colOff>590550</xdr:colOff>
      <xdr:row>39</xdr:row>
      <xdr:rowOff>19050</xdr:rowOff>
    </xdr:to>
    <xdr:graphicFrame>
      <xdr:nvGraphicFramePr>
        <xdr:cNvPr id="3" name="Chart 12"/>
        <xdr:cNvGraphicFramePr/>
      </xdr:nvGraphicFramePr>
      <xdr:xfrm>
        <a:off x="85725" y="3238500"/>
        <a:ext cx="4162425" cy="3095625"/>
      </xdr:xfrm>
      <a:graphic>
        <a:graphicData uri="http://schemas.openxmlformats.org/drawingml/2006/chart">
          <c:chart xmlns:c="http://schemas.openxmlformats.org/drawingml/2006/chart" r:id="rId3"/>
        </a:graphicData>
      </a:graphic>
    </xdr:graphicFrame>
    <xdr:clientData/>
  </xdr:twoCellAnchor>
  <xdr:twoCellAnchor>
    <xdr:from>
      <xdr:col>7</xdr:col>
      <xdr:colOff>104775</xdr:colOff>
      <xdr:row>20</xdr:row>
      <xdr:rowOff>0</xdr:rowOff>
    </xdr:from>
    <xdr:to>
      <xdr:col>14</xdr:col>
      <xdr:colOff>0</xdr:colOff>
      <xdr:row>39</xdr:row>
      <xdr:rowOff>19050</xdr:rowOff>
    </xdr:to>
    <xdr:graphicFrame>
      <xdr:nvGraphicFramePr>
        <xdr:cNvPr id="4" name="Chart 13"/>
        <xdr:cNvGraphicFramePr/>
      </xdr:nvGraphicFramePr>
      <xdr:xfrm>
        <a:off x="4371975" y="3238500"/>
        <a:ext cx="4162425" cy="3095625"/>
      </xdr:xfrm>
      <a:graphic>
        <a:graphicData uri="http://schemas.openxmlformats.org/drawingml/2006/chart">
          <c:chart xmlns:c="http://schemas.openxmlformats.org/drawingml/2006/chart" r:id="rId4"/>
        </a:graphicData>
      </a:graphic>
    </xdr:graphicFrame>
    <xdr:clientData/>
  </xdr:twoCellAnchor>
  <xdr:twoCellAnchor>
    <xdr:from>
      <xdr:col>0</xdr:col>
      <xdr:colOff>85725</xdr:colOff>
      <xdr:row>40</xdr:row>
      <xdr:rowOff>0</xdr:rowOff>
    </xdr:from>
    <xdr:to>
      <xdr:col>6</xdr:col>
      <xdr:colOff>590550</xdr:colOff>
      <xdr:row>59</xdr:row>
      <xdr:rowOff>19050</xdr:rowOff>
    </xdr:to>
    <xdr:graphicFrame>
      <xdr:nvGraphicFramePr>
        <xdr:cNvPr id="5" name="Chart 14"/>
        <xdr:cNvGraphicFramePr/>
      </xdr:nvGraphicFramePr>
      <xdr:xfrm>
        <a:off x="85725" y="6477000"/>
        <a:ext cx="4162425" cy="3095625"/>
      </xdr:xfrm>
      <a:graphic>
        <a:graphicData uri="http://schemas.openxmlformats.org/drawingml/2006/chart">
          <c:chart xmlns:c="http://schemas.openxmlformats.org/drawingml/2006/chart" r:id="rId5"/>
        </a:graphicData>
      </a:graphic>
    </xdr:graphicFrame>
    <xdr:clientData/>
  </xdr:twoCellAnchor>
  <xdr:twoCellAnchor>
    <xdr:from>
      <xdr:col>7</xdr:col>
      <xdr:colOff>104775</xdr:colOff>
      <xdr:row>40</xdr:row>
      <xdr:rowOff>0</xdr:rowOff>
    </xdr:from>
    <xdr:to>
      <xdr:col>14</xdr:col>
      <xdr:colOff>0</xdr:colOff>
      <xdr:row>59</xdr:row>
      <xdr:rowOff>19050</xdr:rowOff>
    </xdr:to>
    <xdr:graphicFrame>
      <xdr:nvGraphicFramePr>
        <xdr:cNvPr id="6" name="Chart 15"/>
        <xdr:cNvGraphicFramePr/>
      </xdr:nvGraphicFramePr>
      <xdr:xfrm>
        <a:off x="4371975" y="6477000"/>
        <a:ext cx="4162425" cy="3095625"/>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59</xdr:row>
      <xdr:rowOff>76200</xdr:rowOff>
    </xdr:from>
    <xdr:to>
      <xdr:col>6</xdr:col>
      <xdr:colOff>590550</xdr:colOff>
      <xdr:row>78</xdr:row>
      <xdr:rowOff>95250</xdr:rowOff>
    </xdr:to>
    <xdr:graphicFrame>
      <xdr:nvGraphicFramePr>
        <xdr:cNvPr id="7" name="Chart 16"/>
        <xdr:cNvGraphicFramePr/>
      </xdr:nvGraphicFramePr>
      <xdr:xfrm>
        <a:off x="57150" y="9629775"/>
        <a:ext cx="4191000" cy="3095625"/>
      </xdr:xfrm>
      <a:graphic>
        <a:graphicData uri="http://schemas.openxmlformats.org/drawingml/2006/chart">
          <c:chart xmlns:c="http://schemas.openxmlformats.org/drawingml/2006/chart" r:id="rId7"/>
        </a:graphicData>
      </a:graphic>
    </xdr:graphicFrame>
    <xdr:clientData/>
  </xdr:twoCellAnchor>
  <xdr:twoCellAnchor>
    <xdr:from>
      <xdr:col>7</xdr:col>
      <xdr:colOff>104775</xdr:colOff>
      <xdr:row>59</xdr:row>
      <xdr:rowOff>85725</xdr:rowOff>
    </xdr:from>
    <xdr:to>
      <xdr:col>13</xdr:col>
      <xdr:colOff>609600</xdr:colOff>
      <xdr:row>78</xdr:row>
      <xdr:rowOff>104775</xdr:rowOff>
    </xdr:to>
    <xdr:graphicFrame>
      <xdr:nvGraphicFramePr>
        <xdr:cNvPr id="8" name="Chart 17"/>
        <xdr:cNvGraphicFramePr/>
      </xdr:nvGraphicFramePr>
      <xdr:xfrm>
        <a:off x="4371975" y="9639300"/>
        <a:ext cx="4162425" cy="3095625"/>
      </xdr:xfrm>
      <a:graphic>
        <a:graphicData uri="http://schemas.openxmlformats.org/drawingml/2006/chart">
          <c:chart xmlns:c="http://schemas.openxmlformats.org/drawingml/2006/chart" r:id="rId8"/>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3"/>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twoCellAnchor>
    <xdr:from>
      <xdr:col>13</xdr:col>
      <xdr:colOff>438150</xdr:colOff>
      <xdr:row>34</xdr:row>
      <xdr:rowOff>85725</xdr:rowOff>
    </xdr:from>
    <xdr:to>
      <xdr:col>15</xdr:col>
      <xdr:colOff>704850</xdr:colOff>
      <xdr:row>38</xdr:row>
      <xdr:rowOff>152400</xdr:rowOff>
    </xdr:to>
    <xdr:sp>
      <xdr:nvSpPr>
        <xdr:cNvPr id="2" name="Rectangle 2"/>
        <xdr:cNvSpPr>
          <a:spLocks/>
        </xdr:cNvSpPr>
      </xdr:nvSpPr>
      <xdr:spPr>
        <a:xfrm>
          <a:off x="9639300" y="5095875"/>
          <a:ext cx="1724025" cy="6762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The virus dilution for the IC50 assay is shown here</a:t>
          </a:r>
        </a:p>
      </xdr:txBody>
    </xdr:sp>
    <xdr:clientData/>
  </xdr:twoCellAnchor>
  <xdr:twoCellAnchor>
    <xdr:from>
      <xdr:col>14</xdr:col>
      <xdr:colOff>533400</xdr:colOff>
      <xdr:row>11</xdr:row>
      <xdr:rowOff>38100</xdr:rowOff>
    </xdr:from>
    <xdr:to>
      <xdr:col>17</xdr:col>
      <xdr:colOff>304800</xdr:colOff>
      <xdr:row>16</xdr:row>
      <xdr:rowOff>95250</xdr:rowOff>
    </xdr:to>
    <xdr:sp>
      <xdr:nvSpPr>
        <xdr:cNvPr id="3" name="Rectangle 3"/>
        <xdr:cNvSpPr>
          <a:spLocks/>
        </xdr:cNvSpPr>
      </xdr:nvSpPr>
      <xdr:spPr>
        <a:xfrm>
          <a:off x="10429875" y="1762125"/>
          <a:ext cx="2171700" cy="7715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Amend the cut off value to determine the virus dilution here to the in-house validated value</a:t>
          </a:r>
        </a:p>
      </xdr:txBody>
    </xdr:sp>
    <xdr:clientData/>
  </xdr:twoCellAnchor>
  <xdr:twoCellAnchor>
    <xdr:from>
      <xdr:col>1</xdr:col>
      <xdr:colOff>295275</xdr:colOff>
      <xdr:row>1</xdr:row>
      <xdr:rowOff>152400</xdr:rowOff>
    </xdr:from>
    <xdr:to>
      <xdr:col>3</xdr:col>
      <xdr:colOff>628650</xdr:colOff>
      <xdr:row>6</xdr:row>
      <xdr:rowOff>19050</xdr:rowOff>
    </xdr:to>
    <xdr:sp>
      <xdr:nvSpPr>
        <xdr:cNvPr id="4" name="Rectangle 4"/>
        <xdr:cNvSpPr>
          <a:spLocks/>
        </xdr:cNvSpPr>
      </xdr:nvSpPr>
      <xdr:spPr>
        <a:xfrm>
          <a:off x="1152525" y="295275"/>
          <a:ext cx="1724025" cy="6762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Amend the dilution series here if required</a:t>
          </a:r>
        </a:p>
      </xdr:txBody>
    </xdr:sp>
    <xdr:clientData/>
  </xdr:twoCellAnchor>
  <xdr:twoCellAnchor>
    <xdr:from>
      <xdr:col>12</xdr:col>
      <xdr:colOff>619125</xdr:colOff>
      <xdr:row>36</xdr:row>
      <xdr:rowOff>76200</xdr:rowOff>
    </xdr:from>
    <xdr:to>
      <xdr:col>13</xdr:col>
      <xdr:colOff>428625</xdr:colOff>
      <xdr:row>36</xdr:row>
      <xdr:rowOff>76200</xdr:rowOff>
    </xdr:to>
    <xdr:sp>
      <xdr:nvSpPr>
        <xdr:cNvPr id="5" name="Straight Arrow Connector 5"/>
        <xdr:cNvSpPr>
          <a:spLocks/>
        </xdr:cNvSpPr>
      </xdr:nvSpPr>
      <xdr:spPr>
        <a:xfrm flipH="1">
          <a:off x="9124950" y="5381625"/>
          <a:ext cx="5048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4</xdr:row>
      <xdr:rowOff>0</xdr:rowOff>
    </xdr:from>
    <xdr:to>
      <xdr:col>1</xdr:col>
      <xdr:colOff>266700</xdr:colOff>
      <xdr:row>4</xdr:row>
      <xdr:rowOff>0</xdr:rowOff>
    </xdr:to>
    <xdr:sp>
      <xdr:nvSpPr>
        <xdr:cNvPr id="6" name="Straight Arrow Connector 6"/>
        <xdr:cNvSpPr>
          <a:spLocks/>
        </xdr:cNvSpPr>
      </xdr:nvSpPr>
      <xdr:spPr>
        <a:xfrm flipH="1">
          <a:off x="628650" y="628650"/>
          <a:ext cx="495300"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676275</xdr:colOff>
      <xdr:row>13</xdr:row>
      <xdr:rowOff>133350</xdr:rowOff>
    </xdr:from>
    <xdr:to>
      <xdr:col>14</xdr:col>
      <xdr:colOff>485775</xdr:colOff>
      <xdr:row>13</xdr:row>
      <xdr:rowOff>133350</xdr:rowOff>
    </xdr:to>
    <xdr:sp>
      <xdr:nvSpPr>
        <xdr:cNvPr id="7" name="Straight Arrow Connector 7"/>
        <xdr:cNvSpPr>
          <a:spLocks/>
        </xdr:cNvSpPr>
      </xdr:nvSpPr>
      <xdr:spPr>
        <a:xfrm flipH="1">
          <a:off x="9877425" y="2143125"/>
          <a:ext cx="5048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752475</xdr:colOff>
      <xdr:row>1</xdr:row>
      <xdr:rowOff>66675</xdr:rowOff>
    </xdr:from>
    <xdr:to>
      <xdr:col>22</xdr:col>
      <xdr:colOff>723900</xdr:colOff>
      <xdr:row>18</xdr:row>
      <xdr:rowOff>0</xdr:rowOff>
    </xdr:to>
    <xdr:sp>
      <xdr:nvSpPr>
        <xdr:cNvPr id="8" name="TextBox 3"/>
        <xdr:cNvSpPr txBox="1">
          <a:spLocks noChangeArrowheads="1"/>
        </xdr:cNvSpPr>
      </xdr:nvSpPr>
      <xdr:spPr>
        <a:xfrm>
          <a:off x="13049250" y="209550"/>
          <a:ext cx="4067175" cy="2514600"/>
        </a:xfrm>
        <a:prstGeom prst="rect">
          <a:avLst/>
        </a:prstGeom>
        <a:solidFill>
          <a:srgbClr val="B7DEE8"/>
        </a:solidFill>
        <a:ln w="25400" cmpd="sng">
          <a:solidFill>
            <a:srgbClr val="4BACC6"/>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This template is intended for use alongside the HPA </a:t>
          </a:r>
          <a:r>
            <a:rPr lang="en-US" cap="none" sz="1200" b="0" i="0" u="none" baseline="0">
              <a:solidFill>
                <a:srgbClr val="000000"/>
              </a:solidFill>
              <a:latin typeface="Calibri"/>
              <a:ea typeface="Calibri"/>
              <a:cs typeface="Calibri"/>
            </a:rPr>
            <a:t>NA activity and IC50 SOP.</a:t>
          </a:r>
          <a:r>
            <a:rPr lang="en-US" cap="none" sz="1200" b="0" i="0" u="none" baseline="0">
              <a:solidFill>
                <a:srgbClr val="000000"/>
              </a:solidFill>
              <a:latin typeface="Calibri"/>
              <a:ea typeface="Calibri"/>
              <a:cs typeface="Calibri"/>
            </a:rPr>
            <a:t> It is assumed that each virus is tested in duplicate, and that duplicates are placed in adjacent </a:t>
          </a:r>
          <a:r>
            <a:rPr lang="en-US" cap="none" sz="1200" b="0" i="0" u="none" baseline="0">
              <a:solidFill>
                <a:srgbClr val="000000"/>
              </a:solidFill>
              <a:latin typeface="Calibri"/>
              <a:ea typeface="Calibri"/>
              <a:cs typeface="Calibri"/>
            </a:rPr>
            <a:t>columns on the plate. It also assumes that viruses are titrated starting with most concentrated virus in row A, diluting down B-C, C-D etc and that row H is blank (buffer only). If this procedure is not followed the automatic calculations will not be correct.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Cells with formulae are locked and the individual sheets are protected, without a password. It is strongly recommended that the cells remain locked to prevent accidental deletion/changing of the formulae which will result in incorrect calculations.
</a:t>
          </a:r>
          <a:r>
            <a:rPr lang="en-US" cap="none" sz="1200" b="0" i="0" u="none" baseline="0">
              <a:solidFill>
                <a:srgbClr val="000000"/>
              </a:solidFill>
              <a:latin typeface="Calibri"/>
              <a:ea typeface="Calibri"/>
              <a:cs typeface="Calibri"/>
            </a:rPr>
            <a:t>
</a:t>
          </a:r>
        </a:p>
      </xdr:txBody>
    </xdr:sp>
    <xdr:clientData/>
  </xdr:twoCellAnchor>
  <xdr:twoCellAnchor>
    <xdr:from>
      <xdr:col>17</xdr:col>
      <xdr:colOff>762000</xdr:colOff>
      <xdr:row>19</xdr:row>
      <xdr:rowOff>133350</xdr:rowOff>
    </xdr:from>
    <xdr:to>
      <xdr:col>22</xdr:col>
      <xdr:colOff>781050</xdr:colOff>
      <xdr:row>53</xdr:row>
      <xdr:rowOff>57150</xdr:rowOff>
    </xdr:to>
    <xdr:sp>
      <xdr:nvSpPr>
        <xdr:cNvPr id="9" name="Rectangle 9"/>
        <xdr:cNvSpPr>
          <a:spLocks/>
        </xdr:cNvSpPr>
      </xdr:nvSpPr>
      <xdr:spPr>
        <a:xfrm>
          <a:off x="13058775" y="3000375"/>
          <a:ext cx="4114800" cy="5105400"/>
        </a:xfrm>
        <a:prstGeom prst="rect">
          <a:avLst/>
        </a:prstGeom>
        <a:solidFill>
          <a:srgbClr val="8EB4E3"/>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rPr>
            <a:t>Instructions for use
</a:t>
          </a:r>
          <a:r>
            <a:rPr lang="en-US" cap="none" sz="1200" b="0" i="0" u="none" baseline="0">
              <a:solidFill>
                <a:srgbClr val="000000"/>
              </a:solidFill>
            </a:rPr>
            <a:t>Complete the worksheet with the list of samples to be tested
</a:t>
          </a:r>
          <a:r>
            <a:rPr lang="en-US" cap="none" sz="1200" b="0" i="0" u="none" baseline="0">
              <a:solidFill>
                <a:srgbClr val="000000"/>
              </a:solidFill>
            </a:rPr>
            <a:t>Each Plate_ sheet corresponds to one plate in the test
</a:t>
          </a:r>
          <a:r>
            <a:rPr lang="en-US" cap="none" sz="1200" b="0" i="0" u="none" baseline="0">
              <a:solidFill>
                <a:srgbClr val="000000"/>
              </a:solidFill>
            </a:rPr>
            <a:t>Virus names entered on the worksheet will automatically transfer to the plate pages of the file.
</a:t>
          </a:r>
          <a:r>
            <a:rPr lang="en-US" cap="none" sz="1200" b="0" i="0" u="none" baseline="0">
              <a:solidFill>
                <a:srgbClr val="000000"/>
              </a:solidFill>
            </a:rPr>
            <a:t>Once the test is complete, transfer the raw fluorescence data to the 96well area in green shading for each plate
</a:t>
          </a:r>
          <a:r>
            <a:rPr lang="en-US" cap="none" sz="1200" b="0" i="0" u="none" baseline="0">
              <a:solidFill>
                <a:srgbClr val="000000"/>
              </a:solidFill>
            </a:rPr>
            <a:t>The RFU cut off must be determined by the laboratory performing the test as it is specific to the assay methodology and the machine in use. Change the values in the pink shaded box to the in house validated cut off value.
</a:t>
          </a:r>
          <a:r>
            <a:rPr lang="en-US" cap="none" sz="1200" b="0" i="0" u="none" baseline="0">
              <a:solidFill>
                <a:srgbClr val="000000"/>
              </a:solidFill>
            </a:rPr>
            <a:t>If a dilution series other than that shown in the orange shaded cells, these values should be changed.
</a:t>
          </a:r>
          <a:r>
            <a:rPr lang="en-US" cap="none" sz="1200" b="0" i="0" u="none" baseline="0">
              <a:solidFill>
                <a:srgbClr val="000000"/>
              </a:solidFill>
            </a:rPr>
            <a:t>Once the raw data is pasted into the green area, the formulae will automatically update and give the calculated virus dilution to be used in the IC50 assay in the red shaded cells.
</a:t>
          </a:r>
          <a:r>
            <a:rPr lang="en-US" cap="none" sz="1200" b="0" i="0" u="none" baseline="0">
              <a:solidFill>
                <a:srgbClr val="000000"/>
              </a:solidFill>
            </a:rPr>
            <a:t>The MUNANA results sheet summarises the data from each Plate_ sheet for ease of printing if required.
</a:t>
          </a:r>
          <a:r>
            <a:rPr lang="en-US" cap="none" sz="1200" b="0" i="0" u="none" baseline="0">
              <a:solidFill>
                <a:srgbClr val="000000"/>
              </a:solidFill>
            </a:rPr>
            <a:t>The Chart sheet places a small copy of each graph onto one page for ease of printing if required</a:t>
          </a:r>
        </a:p>
      </xdr:txBody>
    </xdr:sp>
    <xdr:clientData/>
  </xdr:twoCellAnchor>
  <xdr:twoCellAnchor>
    <xdr:from>
      <xdr:col>13</xdr:col>
      <xdr:colOff>495300</xdr:colOff>
      <xdr:row>2</xdr:row>
      <xdr:rowOff>123825</xdr:rowOff>
    </xdr:from>
    <xdr:to>
      <xdr:col>15</xdr:col>
      <xdr:colOff>762000</xdr:colOff>
      <xdr:row>6</xdr:row>
      <xdr:rowOff>142875</xdr:rowOff>
    </xdr:to>
    <xdr:sp>
      <xdr:nvSpPr>
        <xdr:cNvPr id="10" name="Rectangle 10"/>
        <xdr:cNvSpPr>
          <a:spLocks/>
        </xdr:cNvSpPr>
      </xdr:nvSpPr>
      <xdr:spPr>
        <a:xfrm>
          <a:off x="9696450" y="428625"/>
          <a:ext cx="1724025" cy="666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Paste raw plate data here</a:t>
          </a:r>
        </a:p>
      </xdr:txBody>
    </xdr:sp>
    <xdr:clientData/>
  </xdr:twoCellAnchor>
  <xdr:twoCellAnchor>
    <xdr:from>
      <xdr:col>12</xdr:col>
      <xdr:colOff>619125</xdr:colOff>
      <xdr:row>4</xdr:row>
      <xdr:rowOff>123825</xdr:rowOff>
    </xdr:from>
    <xdr:to>
      <xdr:col>13</xdr:col>
      <xdr:colOff>428625</xdr:colOff>
      <xdr:row>4</xdr:row>
      <xdr:rowOff>123825</xdr:rowOff>
    </xdr:to>
    <xdr:sp>
      <xdr:nvSpPr>
        <xdr:cNvPr id="11" name="Straight Arrow Connector 11"/>
        <xdr:cNvSpPr>
          <a:spLocks/>
        </xdr:cNvSpPr>
      </xdr:nvSpPr>
      <xdr:spPr>
        <a:xfrm flipH="1">
          <a:off x="9124950" y="752475"/>
          <a:ext cx="5048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29</xdr:row>
      <xdr:rowOff>9525</xdr:rowOff>
    </xdr:from>
    <xdr:to>
      <xdr:col>13</xdr:col>
      <xdr:colOff>504825</xdr:colOff>
      <xdr:row>29</xdr:row>
      <xdr:rowOff>9525</xdr:rowOff>
    </xdr:to>
    <xdr:sp>
      <xdr:nvSpPr>
        <xdr:cNvPr id="12" name="Straight Arrow Connector 12"/>
        <xdr:cNvSpPr>
          <a:spLocks/>
        </xdr:cNvSpPr>
      </xdr:nvSpPr>
      <xdr:spPr>
        <a:xfrm flipH="1">
          <a:off x="9201150" y="4305300"/>
          <a:ext cx="5048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561975</xdr:colOff>
      <xdr:row>23</xdr:row>
      <xdr:rowOff>123825</xdr:rowOff>
    </xdr:from>
    <xdr:to>
      <xdr:col>17</xdr:col>
      <xdr:colOff>190500</xdr:colOff>
      <xdr:row>33</xdr:row>
      <xdr:rowOff>104775</xdr:rowOff>
    </xdr:to>
    <xdr:sp>
      <xdr:nvSpPr>
        <xdr:cNvPr id="13" name="Rectangle 13"/>
        <xdr:cNvSpPr>
          <a:spLocks/>
        </xdr:cNvSpPr>
      </xdr:nvSpPr>
      <xdr:spPr>
        <a:xfrm>
          <a:off x="9763125" y="3562350"/>
          <a:ext cx="2724150" cy="1409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The precise point in the virus titration curve which is dissected by the cut off line is calculated here: i.e. the amount of virus (neuraminidase) which will enzymatically cleave MUNANA substrate  to yield the same amount of fluorescence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1"/>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37</xdr:row>
      <xdr:rowOff>142875</xdr:rowOff>
    </xdr:from>
    <xdr:to>
      <xdr:col>9</xdr:col>
      <xdr:colOff>581025</xdr:colOff>
      <xdr:row>66</xdr:row>
      <xdr:rowOff>104775</xdr:rowOff>
    </xdr:to>
    <xdr:graphicFrame>
      <xdr:nvGraphicFramePr>
        <xdr:cNvPr id="1" name="Chart 3"/>
        <xdr:cNvGraphicFramePr/>
      </xdr:nvGraphicFramePr>
      <xdr:xfrm>
        <a:off x="1181100" y="5600700"/>
        <a:ext cx="581977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view="pageLayout" zoomScaleNormal="85" zoomScaleSheetLayoutView="55" workbookViewId="0" topLeftCell="A1">
      <selection activeCell="L11" sqref="L11"/>
    </sheetView>
  </sheetViews>
  <sheetFormatPr defaultColWidth="9.140625" defaultRowHeight="19.5" customHeight="1"/>
  <cols>
    <col min="1" max="1" width="7.00390625" style="63" customWidth="1"/>
    <col min="2" max="2" width="11.00390625" style="63" customWidth="1"/>
    <col min="3" max="3" width="23.7109375" style="63" customWidth="1"/>
    <col min="4" max="4" width="19.140625" style="63" customWidth="1"/>
    <col min="5" max="5" width="13.00390625" style="63" customWidth="1"/>
    <col min="6" max="7" width="11.140625" style="63" bestFit="1" customWidth="1"/>
    <col min="8" max="8" width="10.8515625" style="63" customWidth="1"/>
    <col min="9" max="9" width="29.00390625" style="63" customWidth="1"/>
    <col min="10" max="16384" width="9.140625" style="63" customWidth="1"/>
  </cols>
  <sheetData>
    <row r="1" spans="1:9" ht="25.5" customHeight="1">
      <c r="A1" s="161" t="s">
        <v>0</v>
      </c>
      <c r="B1" s="161"/>
      <c r="C1" s="161"/>
      <c r="D1" s="161"/>
      <c r="E1" s="161"/>
      <c r="F1" s="161"/>
      <c r="G1" s="161"/>
      <c r="H1" s="161"/>
      <c r="I1" s="161"/>
    </row>
    <row r="2" spans="1:9" ht="19.5" customHeight="1">
      <c r="A2" s="105"/>
      <c r="B2" s="105"/>
      <c r="C2" s="105"/>
      <c r="D2" s="105"/>
      <c r="E2" s="105"/>
      <c r="F2" s="105"/>
      <c r="G2" s="105"/>
      <c r="H2" s="105"/>
      <c r="I2" s="105"/>
    </row>
    <row r="3" spans="1:11" ht="19.5" customHeight="1">
      <c r="A3" s="164" t="s">
        <v>1</v>
      </c>
      <c r="B3" s="164"/>
      <c r="C3" s="147"/>
      <c r="D3" s="116" t="s">
        <v>4</v>
      </c>
      <c r="E3" s="116"/>
      <c r="F3" s="114"/>
      <c r="G3" s="114"/>
      <c r="H3" s="114"/>
      <c r="I3" s="114"/>
      <c r="J3" s="114"/>
      <c r="K3" s="114"/>
    </row>
    <row r="4" spans="1:11" ht="19.5" customHeight="1">
      <c r="A4" s="164" t="s">
        <v>3</v>
      </c>
      <c r="B4" s="164"/>
      <c r="C4" s="115"/>
      <c r="D4" s="116" t="s">
        <v>5</v>
      </c>
      <c r="E4" s="116"/>
      <c r="F4" s="114"/>
      <c r="G4" s="114"/>
      <c r="H4" s="114"/>
      <c r="I4" s="114"/>
      <c r="J4" s="114"/>
      <c r="K4" s="114"/>
    </row>
    <row r="5" spans="1:11" ht="19.5" customHeight="1">
      <c r="A5" s="148" t="s">
        <v>2</v>
      </c>
      <c r="B5" s="114"/>
      <c r="C5" s="114"/>
      <c r="D5" s="148" t="s">
        <v>48</v>
      </c>
      <c r="E5" s="114"/>
      <c r="F5" s="114"/>
      <c r="G5" s="114"/>
      <c r="H5" s="114"/>
      <c r="I5" s="114"/>
      <c r="J5" s="114"/>
      <c r="K5" s="114"/>
    </row>
    <row r="6" spans="1:11" ht="19.5" customHeight="1" thickBot="1">
      <c r="A6" s="64" t="s">
        <v>49</v>
      </c>
      <c r="B6" s="114"/>
      <c r="C6" s="114"/>
      <c r="D6" s="64" t="s">
        <v>47</v>
      </c>
      <c r="E6" s="114"/>
      <c r="F6" s="114"/>
      <c r="G6" s="114"/>
      <c r="H6" s="114"/>
      <c r="I6" s="114"/>
      <c r="J6" s="114"/>
      <c r="K6" s="114"/>
    </row>
    <row r="7" spans="1:9" s="108" customFormat="1" ht="32.25" customHeight="1" thickBot="1">
      <c r="A7" s="106" t="s">
        <v>6</v>
      </c>
      <c r="B7" s="106" t="s">
        <v>51</v>
      </c>
      <c r="C7" s="106" t="s">
        <v>50</v>
      </c>
      <c r="D7" s="106" t="s">
        <v>52</v>
      </c>
      <c r="E7" s="106" t="s">
        <v>8</v>
      </c>
      <c r="F7" s="162" t="s">
        <v>9</v>
      </c>
      <c r="G7" s="163"/>
      <c r="H7" s="107" t="s">
        <v>10</v>
      </c>
      <c r="I7" s="106" t="s">
        <v>11</v>
      </c>
    </row>
    <row r="8" spans="1:9" ht="19.5" customHeight="1">
      <c r="A8" s="158">
        <v>1</v>
      </c>
      <c r="B8" s="149" t="s">
        <v>12</v>
      </c>
      <c r="C8" s="91">
        <f>Worksheet!C8</f>
        <v>0</v>
      </c>
      <c r="D8" s="91">
        <f>Worksheet!D8</f>
        <v>0</v>
      </c>
      <c r="E8" s="92" t="e">
        <f>AVERAGE(Plate_1!$B$12:$C$12)</f>
        <v>#DIV/0!</v>
      </c>
      <c r="F8" s="93" t="e">
        <f>Plate_1!B$35</f>
        <v>#DIV/0!</v>
      </c>
      <c r="G8" s="93" t="e">
        <f>Plate_1!C$35</f>
        <v>#DIV/0!</v>
      </c>
      <c r="H8" s="94" t="e">
        <f>Plate_1!B$37</f>
        <v>#DIV/0!</v>
      </c>
      <c r="I8" s="150"/>
    </row>
    <row r="9" spans="1:9" ht="19.5" customHeight="1">
      <c r="A9" s="159"/>
      <c r="B9" s="151" t="s">
        <v>13</v>
      </c>
      <c r="C9" s="91">
        <f>Worksheet!C9</f>
        <v>0</v>
      </c>
      <c r="D9" s="91">
        <f>Worksheet!D9</f>
        <v>0</v>
      </c>
      <c r="E9" s="95" t="e">
        <f>AVERAGE(Plate_1!$D$12:$E$12)</f>
        <v>#DIV/0!</v>
      </c>
      <c r="F9" s="96" t="e">
        <f>Plate_1!D$35</f>
        <v>#DIV/0!</v>
      </c>
      <c r="G9" s="96" t="e">
        <f>Plate_1!E$35</f>
        <v>#DIV/0!</v>
      </c>
      <c r="H9" s="97" t="e">
        <f>Plate_1!D$37</f>
        <v>#DIV/0!</v>
      </c>
      <c r="I9" s="152"/>
    </row>
    <row r="10" spans="1:9" ht="19.5" customHeight="1">
      <c r="A10" s="159"/>
      <c r="B10" s="151">
        <v>1</v>
      </c>
      <c r="C10" s="91">
        <f>Worksheet!C10</f>
        <v>0</v>
      </c>
      <c r="D10" s="91">
        <f>Worksheet!D10</f>
        <v>0</v>
      </c>
      <c r="E10" s="95" t="e">
        <f>AVERAGE(Plate_1!$F$12:$G$12)</f>
        <v>#DIV/0!</v>
      </c>
      <c r="F10" s="96" t="e">
        <f>Plate_1!F$35</f>
        <v>#DIV/0!</v>
      </c>
      <c r="G10" s="96" t="e">
        <f>Plate_1!G$35</f>
        <v>#DIV/0!</v>
      </c>
      <c r="H10" s="97" t="e">
        <f>Plate_1!F$37</f>
        <v>#DIV/0!</v>
      </c>
      <c r="I10" s="152"/>
    </row>
    <row r="11" spans="1:9" ht="19.5" customHeight="1">
      <c r="A11" s="159"/>
      <c r="B11" s="153">
        <v>2</v>
      </c>
      <c r="C11" s="91">
        <f>Worksheet!C11</f>
        <v>0</v>
      </c>
      <c r="D11" s="91">
        <f>Worksheet!D11</f>
        <v>0</v>
      </c>
      <c r="E11" s="95" t="e">
        <f>AVERAGE(Plate_1!$H$12:$I$12)</f>
        <v>#DIV/0!</v>
      </c>
      <c r="F11" s="98" t="e">
        <f>Plate_1!H$35</f>
        <v>#DIV/0!</v>
      </c>
      <c r="G11" s="98" t="e">
        <f>Plate_1!I$35</f>
        <v>#DIV/0!</v>
      </c>
      <c r="H11" s="99" t="e">
        <f>Plate_1!H$37</f>
        <v>#DIV/0!</v>
      </c>
      <c r="I11" s="154"/>
    </row>
    <row r="12" spans="1:9" ht="19.5" customHeight="1">
      <c r="A12" s="159"/>
      <c r="B12" s="153">
        <v>3</v>
      </c>
      <c r="C12" s="91">
        <f>Worksheet!C12</f>
        <v>0</v>
      </c>
      <c r="D12" s="91">
        <f>Worksheet!D12</f>
        <v>0</v>
      </c>
      <c r="E12" s="95" t="e">
        <f>AVERAGE(Plate_1!$J$12:$K$12)</f>
        <v>#DIV/0!</v>
      </c>
      <c r="F12" s="98" t="e">
        <f>Plate_1!J$35</f>
        <v>#DIV/0!</v>
      </c>
      <c r="G12" s="98" t="e">
        <f>Plate_1!K$35</f>
        <v>#DIV/0!</v>
      </c>
      <c r="H12" s="99" t="e">
        <f>Plate_1!J$37</f>
        <v>#DIV/0!</v>
      </c>
      <c r="I12" s="154"/>
    </row>
    <row r="13" spans="1:9" ht="19.5" customHeight="1" thickBot="1">
      <c r="A13" s="160"/>
      <c r="B13" s="155">
        <v>4</v>
      </c>
      <c r="C13" s="91">
        <f>Worksheet!C13</f>
        <v>0</v>
      </c>
      <c r="D13" s="91">
        <f>Worksheet!D13</f>
        <v>0</v>
      </c>
      <c r="E13" s="100" t="e">
        <f>AVERAGE(Plate_1!$L$12:$M$12)</f>
        <v>#DIV/0!</v>
      </c>
      <c r="F13" s="101" t="e">
        <f>Plate_1!L$35</f>
        <v>#DIV/0!</v>
      </c>
      <c r="G13" s="101" t="e">
        <f>Plate_1!M$35</f>
        <v>#DIV/0!</v>
      </c>
      <c r="H13" s="102" t="e">
        <f>Plate_1!L$37</f>
        <v>#DIV/0!</v>
      </c>
      <c r="I13" s="156"/>
    </row>
    <row r="14" spans="1:9" ht="19.5" customHeight="1" thickBot="1">
      <c r="A14" s="158">
        <v>2</v>
      </c>
      <c r="B14" s="149">
        <v>5</v>
      </c>
      <c r="C14" s="103">
        <f>Worksheet!C16</f>
        <v>0</v>
      </c>
      <c r="D14" s="103">
        <f>Worksheet!D16</f>
        <v>0</v>
      </c>
      <c r="E14" s="92" t="e">
        <f>AVERAGE(Plate_2!$B$12:$C$12)</f>
        <v>#DIV/0!</v>
      </c>
      <c r="F14" s="93" t="e">
        <f>Plate_2!B$35</f>
        <v>#DIV/0!</v>
      </c>
      <c r="G14" s="93" t="e">
        <f>Plate_2!C$35</f>
        <v>#DIV/0!</v>
      </c>
      <c r="H14" s="94" t="e">
        <f>Plate_2!B$37</f>
        <v>#DIV/0!</v>
      </c>
      <c r="I14" s="150"/>
    </row>
    <row r="15" spans="1:9" ht="19.5" customHeight="1" thickBot="1">
      <c r="A15" s="159"/>
      <c r="B15" s="151">
        <v>6</v>
      </c>
      <c r="C15" s="103">
        <f>Worksheet!C17</f>
        <v>0</v>
      </c>
      <c r="D15" s="103">
        <f>Worksheet!D17</f>
        <v>0</v>
      </c>
      <c r="E15" s="95" t="e">
        <f>AVERAGE(Plate_2!$D$12:$E$12)</f>
        <v>#DIV/0!</v>
      </c>
      <c r="F15" s="96" t="e">
        <f>Plate_2!D$35</f>
        <v>#DIV/0!</v>
      </c>
      <c r="G15" s="96" t="e">
        <f>Plate_2!E$35</f>
        <v>#DIV/0!</v>
      </c>
      <c r="H15" s="97" t="e">
        <f>Plate_2!D$37</f>
        <v>#DIV/0!</v>
      </c>
      <c r="I15" s="152"/>
    </row>
    <row r="16" spans="1:9" ht="19.5" customHeight="1" thickBot="1">
      <c r="A16" s="159"/>
      <c r="B16" s="151">
        <v>7</v>
      </c>
      <c r="C16" s="103">
        <f>Worksheet!C18</f>
        <v>0</v>
      </c>
      <c r="D16" s="103">
        <f>Worksheet!D18</f>
        <v>0</v>
      </c>
      <c r="E16" s="95" t="e">
        <f>AVERAGE(Plate_2!$F$12:$G$12)</f>
        <v>#DIV/0!</v>
      </c>
      <c r="F16" s="96" t="e">
        <f>Plate_2!F$35</f>
        <v>#DIV/0!</v>
      </c>
      <c r="G16" s="96" t="e">
        <f>Plate_2!G$35</f>
        <v>#DIV/0!</v>
      </c>
      <c r="H16" s="97" t="e">
        <f>Plate_2!F$37</f>
        <v>#DIV/0!</v>
      </c>
      <c r="I16" s="152"/>
    </row>
    <row r="17" spans="1:9" ht="19.5" customHeight="1" thickBot="1">
      <c r="A17" s="159"/>
      <c r="B17" s="151">
        <v>8</v>
      </c>
      <c r="C17" s="103">
        <f>Worksheet!C19</f>
        <v>0</v>
      </c>
      <c r="D17" s="103">
        <f>Worksheet!D19</f>
        <v>0</v>
      </c>
      <c r="E17" s="95" t="e">
        <f>AVERAGE(Plate_2!$H$12:$I$12)</f>
        <v>#DIV/0!</v>
      </c>
      <c r="F17" s="98" t="e">
        <f>Plate_2!H$35</f>
        <v>#DIV/0!</v>
      </c>
      <c r="G17" s="98" t="e">
        <f>Plate_2!I$35</f>
        <v>#DIV/0!</v>
      </c>
      <c r="H17" s="99" t="e">
        <f>Plate_2!H$37</f>
        <v>#DIV/0!</v>
      </c>
      <c r="I17" s="152"/>
    </row>
    <row r="18" spans="1:9" ht="19.5" customHeight="1" thickBot="1">
      <c r="A18" s="159"/>
      <c r="B18" s="151">
        <v>9</v>
      </c>
      <c r="C18" s="103">
        <f>Worksheet!C20</f>
        <v>0</v>
      </c>
      <c r="D18" s="103">
        <f>Worksheet!D20</f>
        <v>0</v>
      </c>
      <c r="E18" s="95" t="e">
        <f>AVERAGE(Plate_2!$J$12:$K$12)</f>
        <v>#DIV/0!</v>
      </c>
      <c r="F18" s="98" t="e">
        <f>Plate_2!J$35</f>
        <v>#DIV/0!</v>
      </c>
      <c r="G18" s="98" t="e">
        <f>Plate_2!K$35</f>
        <v>#DIV/0!</v>
      </c>
      <c r="H18" s="99" t="e">
        <f>Plate_2!J$37</f>
        <v>#DIV/0!</v>
      </c>
      <c r="I18" s="152"/>
    </row>
    <row r="19" spans="1:9" ht="19.5" customHeight="1" thickBot="1">
      <c r="A19" s="160"/>
      <c r="B19" s="155">
        <v>10</v>
      </c>
      <c r="C19" s="103">
        <f>Worksheet!C21</f>
        <v>0</v>
      </c>
      <c r="D19" s="103">
        <f>Worksheet!D21</f>
        <v>0</v>
      </c>
      <c r="E19" s="100" t="e">
        <f>AVERAGE(Plate_2!$L$12:$M$12)</f>
        <v>#DIV/0!</v>
      </c>
      <c r="F19" s="101" t="e">
        <f>Plate_2!L$35</f>
        <v>#DIV/0!</v>
      </c>
      <c r="G19" s="101" t="e">
        <f>Plate_2!M$35</f>
        <v>#DIV/0!</v>
      </c>
      <c r="H19" s="102" t="e">
        <f>Plate_2!L$37</f>
        <v>#DIV/0!</v>
      </c>
      <c r="I19" s="156"/>
    </row>
    <row r="20" spans="1:9" ht="19.5" customHeight="1" thickBot="1">
      <c r="A20" s="158">
        <v>3</v>
      </c>
      <c r="B20" s="149">
        <v>11</v>
      </c>
      <c r="C20" s="103">
        <f>Worksheet!C24</f>
        <v>0</v>
      </c>
      <c r="D20" s="103">
        <f>Worksheet!D24</f>
        <v>0</v>
      </c>
      <c r="E20" s="92" t="e">
        <f>AVERAGE(Plate_3!$B$12:$C$12)</f>
        <v>#DIV/0!</v>
      </c>
      <c r="F20" s="93" t="e">
        <f>Plate_3!B$35</f>
        <v>#DIV/0!</v>
      </c>
      <c r="G20" s="93" t="e">
        <f>Plate_3!C$35</f>
        <v>#DIV/0!</v>
      </c>
      <c r="H20" s="94" t="e">
        <f>Plate_3!B$37</f>
        <v>#DIV/0!</v>
      </c>
      <c r="I20" s="150"/>
    </row>
    <row r="21" spans="1:9" ht="19.5" customHeight="1" thickBot="1">
      <c r="A21" s="159"/>
      <c r="B21" s="151">
        <v>12</v>
      </c>
      <c r="C21" s="103">
        <f>Worksheet!C25</f>
        <v>0</v>
      </c>
      <c r="D21" s="103">
        <f>Worksheet!D25</f>
        <v>0</v>
      </c>
      <c r="E21" s="95" t="e">
        <f>AVERAGE(Plate_3!$D$12:$E$12)</f>
        <v>#DIV/0!</v>
      </c>
      <c r="F21" s="96" t="e">
        <f>Plate_3!D$35</f>
        <v>#DIV/0!</v>
      </c>
      <c r="G21" s="96" t="e">
        <f>Plate_3!E$35</f>
        <v>#DIV/0!</v>
      </c>
      <c r="H21" s="97" t="e">
        <f>Plate_3!D$37</f>
        <v>#DIV/0!</v>
      </c>
      <c r="I21" s="152"/>
    </row>
    <row r="22" spans="1:9" ht="19.5" customHeight="1" thickBot="1">
      <c r="A22" s="159"/>
      <c r="B22" s="151">
        <v>13</v>
      </c>
      <c r="C22" s="103">
        <f>Worksheet!C26</f>
        <v>0</v>
      </c>
      <c r="D22" s="103">
        <f>Worksheet!D26</f>
        <v>0</v>
      </c>
      <c r="E22" s="95" t="e">
        <f>AVERAGE(Plate_3!$F$12:$G$12)</f>
        <v>#DIV/0!</v>
      </c>
      <c r="F22" s="96" t="e">
        <f>Plate_3!F$35</f>
        <v>#DIV/0!</v>
      </c>
      <c r="G22" s="96" t="e">
        <f>Plate_3!G$35</f>
        <v>#DIV/0!</v>
      </c>
      <c r="H22" s="97" t="e">
        <f>Plate_3!F$37</f>
        <v>#DIV/0!</v>
      </c>
      <c r="I22" s="152"/>
    </row>
    <row r="23" spans="1:9" ht="19.5" customHeight="1" thickBot="1">
      <c r="A23" s="159"/>
      <c r="B23" s="151">
        <v>14</v>
      </c>
      <c r="C23" s="103">
        <f>Worksheet!C27</f>
        <v>0</v>
      </c>
      <c r="D23" s="103">
        <f>Worksheet!D27</f>
        <v>0</v>
      </c>
      <c r="E23" s="95" t="e">
        <f>AVERAGE(Plate_3!$H$12:$I$12)</f>
        <v>#DIV/0!</v>
      </c>
      <c r="F23" s="98" t="e">
        <f>Plate_3!H$35</f>
        <v>#DIV/0!</v>
      </c>
      <c r="G23" s="98" t="e">
        <f>Plate_3!I$35</f>
        <v>#DIV/0!</v>
      </c>
      <c r="H23" s="99" t="e">
        <f>Plate_3!H$37</f>
        <v>#DIV/0!</v>
      </c>
      <c r="I23" s="152"/>
    </row>
    <row r="24" spans="1:9" ht="19.5" customHeight="1" thickBot="1">
      <c r="A24" s="159"/>
      <c r="B24" s="151">
        <v>15</v>
      </c>
      <c r="C24" s="103">
        <f>Worksheet!C28</f>
        <v>0</v>
      </c>
      <c r="D24" s="103">
        <f>Worksheet!D28</f>
        <v>0</v>
      </c>
      <c r="E24" s="95" t="e">
        <f>AVERAGE(Plate_3!$J$12:$K$12)</f>
        <v>#DIV/0!</v>
      </c>
      <c r="F24" s="98" t="e">
        <f>Plate_3!J$35</f>
        <v>#DIV/0!</v>
      </c>
      <c r="G24" s="98" t="e">
        <f>Plate_3!K$35</f>
        <v>#DIV/0!</v>
      </c>
      <c r="H24" s="99" t="e">
        <f>Plate_3!J$37</f>
        <v>#DIV/0!</v>
      </c>
      <c r="I24" s="152"/>
    </row>
    <row r="25" spans="1:9" ht="19.5" customHeight="1" thickBot="1">
      <c r="A25" s="160"/>
      <c r="B25" s="155">
        <v>16</v>
      </c>
      <c r="C25" s="103">
        <f>Worksheet!C29</f>
        <v>0</v>
      </c>
      <c r="D25" s="103">
        <f>Worksheet!D29</f>
        <v>0</v>
      </c>
      <c r="E25" s="100" t="e">
        <f>AVERAGE(Plate_3!$L$12:$M$12)</f>
        <v>#DIV/0!</v>
      </c>
      <c r="F25" s="101" t="e">
        <f>Plate_3!L$35</f>
        <v>#DIV/0!</v>
      </c>
      <c r="G25" s="101" t="e">
        <f>Plate_3!M$35</f>
        <v>#DIV/0!</v>
      </c>
      <c r="H25" s="102" t="e">
        <f>Plate_3!L$37</f>
        <v>#DIV/0!</v>
      </c>
      <c r="I25" s="156"/>
    </row>
    <row r="26" spans="1:9" ht="19.5" customHeight="1" thickBot="1">
      <c r="A26" s="158">
        <v>4</v>
      </c>
      <c r="B26" s="149">
        <v>17</v>
      </c>
      <c r="C26" s="103">
        <f>Worksheet!C32</f>
        <v>0</v>
      </c>
      <c r="D26" s="103">
        <f>Worksheet!D32</f>
        <v>0</v>
      </c>
      <c r="E26" s="92" t="e">
        <f>AVERAGE(Plate_4!$B$12:$C$12)</f>
        <v>#DIV/0!</v>
      </c>
      <c r="F26" s="93" t="e">
        <f>Plate_4!B$35</f>
        <v>#DIV/0!</v>
      </c>
      <c r="G26" s="93" t="e">
        <f>Plate_4!C$35</f>
        <v>#DIV/0!</v>
      </c>
      <c r="H26" s="94" t="e">
        <f>Plate_4!B$37</f>
        <v>#DIV/0!</v>
      </c>
      <c r="I26" s="150"/>
    </row>
    <row r="27" spans="1:9" ht="19.5" customHeight="1" thickBot="1">
      <c r="A27" s="159"/>
      <c r="B27" s="151">
        <v>18</v>
      </c>
      <c r="C27" s="103">
        <f>Worksheet!C33</f>
        <v>0</v>
      </c>
      <c r="D27" s="103">
        <f>Worksheet!D33</f>
        <v>0</v>
      </c>
      <c r="E27" s="95" t="e">
        <f>AVERAGE(Plate_4!$D$12:$E$12)</f>
        <v>#DIV/0!</v>
      </c>
      <c r="F27" s="96" t="e">
        <f>Plate_4!D$35</f>
        <v>#DIV/0!</v>
      </c>
      <c r="G27" s="96" t="e">
        <f>Plate_4!E$35</f>
        <v>#DIV/0!</v>
      </c>
      <c r="H27" s="97" t="e">
        <f>Plate_4!D$37</f>
        <v>#DIV/0!</v>
      </c>
      <c r="I27" s="152"/>
    </row>
    <row r="28" spans="1:9" ht="19.5" customHeight="1" thickBot="1">
      <c r="A28" s="159"/>
      <c r="B28" s="151">
        <v>19</v>
      </c>
      <c r="C28" s="103">
        <f>Worksheet!C34</f>
        <v>0</v>
      </c>
      <c r="D28" s="103">
        <f>Worksheet!D34</f>
        <v>0</v>
      </c>
      <c r="E28" s="95" t="e">
        <f>AVERAGE(Plate_4!$F$12:$G$12)</f>
        <v>#DIV/0!</v>
      </c>
      <c r="F28" s="96" t="e">
        <f>Plate_4!F$35</f>
        <v>#DIV/0!</v>
      </c>
      <c r="G28" s="96" t="e">
        <f>Plate_4!G$35</f>
        <v>#DIV/0!</v>
      </c>
      <c r="H28" s="97" t="e">
        <f>Plate_4!F$37</f>
        <v>#DIV/0!</v>
      </c>
      <c r="I28" s="152"/>
    </row>
    <row r="29" spans="1:9" ht="19.5" customHeight="1" thickBot="1">
      <c r="A29" s="159"/>
      <c r="B29" s="151">
        <v>20</v>
      </c>
      <c r="C29" s="103">
        <f>Worksheet!C35</f>
        <v>0</v>
      </c>
      <c r="D29" s="103">
        <f>Worksheet!D35</f>
        <v>0</v>
      </c>
      <c r="E29" s="95" t="e">
        <f>AVERAGE(Plate_4!$H$12:$I$12)</f>
        <v>#DIV/0!</v>
      </c>
      <c r="F29" s="98" t="e">
        <f>Plate_4!H$35</f>
        <v>#DIV/0!</v>
      </c>
      <c r="G29" s="98" t="e">
        <f>Plate_4!I$35</f>
        <v>#DIV/0!</v>
      </c>
      <c r="H29" s="99" t="e">
        <f>Plate_4!H$37</f>
        <v>#DIV/0!</v>
      </c>
      <c r="I29" s="152"/>
    </row>
    <row r="30" spans="1:9" ht="19.5" customHeight="1" thickBot="1">
      <c r="A30" s="159"/>
      <c r="B30" s="151">
        <v>21</v>
      </c>
      <c r="C30" s="103">
        <f>Worksheet!C36</f>
        <v>0</v>
      </c>
      <c r="D30" s="103">
        <f>Worksheet!D36</f>
        <v>0</v>
      </c>
      <c r="E30" s="95" t="e">
        <f>AVERAGE(Plate_4!$J$12:$K$12)</f>
        <v>#DIV/0!</v>
      </c>
      <c r="F30" s="98" t="e">
        <f>Plate_4!J$35</f>
        <v>#DIV/0!</v>
      </c>
      <c r="G30" s="98" t="e">
        <f>Plate_4!K$35</f>
        <v>#DIV/0!</v>
      </c>
      <c r="H30" s="99" t="e">
        <f>Plate_4!J$37</f>
        <v>#DIV/0!</v>
      </c>
      <c r="I30" s="152"/>
    </row>
    <row r="31" spans="1:9" ht="19.5" customHeight="1" thickBot="1">
      <c r="A31" s="160"/>
      <c r="B31" s="155">
        <v>22</v>
      </c>
      <c r="C31" s="103">
        <f>Worksheet!C37</f>
        <v>0</v>
      </c>
      <c r="D31" s="103">
        <f>Worksheet!D37</f>
        <v>0</v>
      </c>
      <c r="E31" s="100" t="e">
        <f>AVERAGE(Plate_4!$L$12:$M$12)</f>
        <v>#DIV/0!</v>
      </c>
      <c r="F31" s="101" t="e">
        <f>Plate_4!L$35</f>
        <v>#DIV/0!</v>
      </c>
      <c r="G31" s="101" t="e">
        <f>Plate_4!M$35</f>
        <v>#DIV/0!</v>
      </c>
      <c r="H31" s="102" t="e">
        <f>Plate_4!L$37</f>
        <v>#DIV/0!</v>
      </c>
      <c r="I31" s="156"/>
    </row>
    <row r="32" spans="1:9" ht="19.5" customHeight="1" thickBot="1">
      <c r="A32" s="158">
        <v>5</v>
      </c>
      <c r="B32" s="149">
        <v>23</v>
      </c>
      <c r="C32" s="103">
        <f>Worksheet!C40</f>
        <v>0</v>
      </c>
      <c r="D32" s="103">
        <f>Worksheet!D40</f>
        <v>0</v>
      </c>
      <c r="E32" s="92" t="e">
        <f>AVERAGE(Plate_5!$B$12:$C$12)</f>
        <v>#DIV/0!</v>
      </c>
      <c r="F32" s="93" t="e">
        <f>Plate_5!B$35</f>
        <v>#DIV/0!</v>
      </c>
      <c r="G32" s="93" t="e">
        <f>Plate_5!C$35</f>
        <v>#DIV/0!</v>
      </c>
      <c r="H32" s="94" t="e">
        <f>Plate_5!B$37</f>
        <v>#DIV/0!</v>
      </c>
      <c r="I32" s="150"/>
    </row>
    <row r="33" spans="1:9" ht="19.5" customHeight="1" thickBot="1">
      <c r="A33" s="159"/>
      <c r="B33" s="151">
        <v>24</v>
      </c>
      <c r="C33" s="103">
        <f>Worksheet!C41</f>
        <v>0</v>
      </c>
      <c r="D33" s="103">
        <f>Worksheet!D41</f>
        <v>0</v>
      </c>
      <c r="E33" s="95" t="e">
        <f>AVERAGE(Plate_5!$D$12:$E$12)</f>
        <v>#DIV/0!</v>
      </c>
      <c r="F33" s="96" t="e">
        <f>Plate_5!D$35</f>
        <v>#DIV/0!</v>
      </c>
      <c r="G33" s="96" t="e">
        <f>Plate_5!E$35</f>
        <v>#DIV/0!</v>
      </c>
      <c r="H33" s="97" t="e">
        <f>Plate_5!D$37</f>
        <v>#DIV/0!</v>
      </c>
      <c r="I33" s="152"/>
    </row>
    <row r="34" spans="1:9" ht="19.5" customHeight="1" thickBot="1">
      <c r="A34" s="159"/>
      <c r="B34" s="151">
        <v>25</v>
      </c>
      <c r="C34" s="103">
        <f>Worksheet!C42</f>
        <v>0</v>
      </c>
      <c r="D34" s="103">
        <f>Worksheet!D42</f>
        <v>0</v>
      </c>
      <c r="E34" s="95" t="e">
        <f>AVERAGE(Plate_5!$F$12:$G$12)</f>
        <v>#DIV/0!</v>
      </c>
      <c r="F34" s="96" t="e">
        <f>Plate_5!F$35</f>
        <v>#DIV/0!</v>
      </c>
      <c r="G34" s="96" t="e">
        <f>Plate_5!G$35</f>
        <v>#DIV/0!</v>
      </c>
      <c r="H34" s="97" t="e">
        <f>Plate_5!F$37</f>
        <v>#DIV/0!</v>
      </c>
      <c r="I34" s="152"/>
    </row>
    <row r="35" spans="1:9" ht="19.5" customHeight="1" thickBot="1">
      <c r="A35" s="159"/>
      <c r="B35" s="151">
        <v>26</v>
      </c>
      <c r="C35" s="103">
        <f>Worksheet!C43</f>
        <v>0</v>
      </c>
      <c r="D35" s="103">
        <f>Worksheet!D43</f>
        <v>0</v>
      </c>
      <c r="E35" s="95" t="e">
        <f>AVERAGE(Plate_5!$H$12:$I$12)</f>
        <v>#DIV/0!</v>
      </c>
      <c r="F35" s="98" t="e">
        <f>Plate_5!H$35</f>
        <v>#DIV/0!</v>
      </c>
      <c r="G35" s="98" t="e">
        <f>Plate_5!I$35</f>
        <v>#DIV/0!</v>
      </c>
      <c r="H35" s="99" t="e">
        <f>Plate_5!H$37</f>
        <v>#DIV/0!</v>
      </c>
      <c r="I35" s="152"/>
    </row>
    <row r="36" spans="1:9" ht="19.5" customHeight="1" thickBot="1">
      <c r="A36" s="159"/>
      <c r="B36" s="151">
        <v>27</v>
      </c>
      <c r="C36" s="103">
        <f>Worksheet!C44</f>
        <v>0</v>
      </c>
      <c r="D36" s="103">
        <f>Worksheet!D44</f>
        <v>0</v>
      </c>
      <c r="E36" s="95" t="e">
        <f>AVERAGE(Plate_5!$J$12:$K$12)</f>
        <v>#DIV/0!</v>
      </c>
      <c r="F36" s="98" t="e">
        <f>Plate_5!J$35</f>
        <v>#DIV/0!</v>
      </c>
      <c r="G36" s="98" t="e">
        <f>Plate_5!K$35</f>
        <v>#DIV/0!</v>
      </c>
      <c r="H36" s="99" t="e">
        <f>Plate_5!J$37</f>
        <v>#DIV/0!</v>
      </c>
      <c r="I36" s="152"/>
    </row>
    <row r="37" spans="1:9" ht="19.5" customHeight="1" thickBot="1">
      <c r="A37" s="160"/>
      <c r="B37" s="155">
        <v>28</v>
      </c>
      <c r="C37" s="103">
        <f>Worksheet!C45</f>
        <v>0</v>
      </c>
      <c r="D37" s="103">
        <f>Worksheet!D45</f>
        <v>0</v>
      </c>
      <c r="E37" s="100" t="e">
        <f>AVERAGE(Plate_5!$L$12:$M$12)</f>
        <v>#DIV/0!</v>
      </c>
      <c r="F37" s="101" t="e">
        <f>Plate_5!L$35</f>
        <v>#DIV/0!</v>
      </c>
      <c r="G37" s="101" t="e">
        <f>Plate_5!M$35</f>
        <v>#DIV/0!</v>
      </c>
      <c r="H37" s="102" t="e">
        <f>Plate_5!L$37</f>
        <v>#DIV/0!</v>
      </c>
      <c r="I37" s="156"/>
    </row>
    <row r="38" spans="1:9" ht="19.5" customHeight="1" thickBot="1">
      <c r="A38" s="158">
        <v>6</v>
      </c>
      <c r="B38" s="149">
        <v>29</v>
      </c>
      <c r="C38" s="103">
        <f>Worksheet!C48</f>
        <v>0</v>
      </c>
      <c r="D38" s="103">
        <f>Worksheet!D48</f>
        <v>0</v>
      </c>
      <c r="E38" s="92" t="e">
        <f>AVERAGE(Plate_6!$B$12:$C$12)</f>
        <v>#DIV/0!</v>
      </c>
      <c r="F38" s="93" t="e">
        <f>Plate_6!B$35</f>
        <v>#DIV/0!</v>
      </c>
      <c r="G38" s="93" t="e">
        <f>Plate_6!C$35</f>
        <v>#DIV/0!</v>
      </c>
      <c r="H38" s="94" t="e">
        <f>Plate_6!B$37</f>
        <v>#DIV/0!</v>
      </c>
      <c r="I38" s="150"/>
    </row>
    <row r="39" spans="1:9" ht="19.5" customHeight="1" thickBot="1">
      <c r="A39" s="159"/>
      <c r="B39" s="151">
        <v>30</v>
      </c>
      <c r="C39" s="103">
        <f>Worksheet!C49</f>
        <v>0</v>
      </c>
      <c r="D39" s="103">
        <f>Worksheet!D49</f>
        <v>0</v>
      </c>
      <c r="E39" s="95" t="e">
        <f>AVERAGE(Plate_6!$D$12:$E$12)</f>
        <v>#DIV/0!</v>
      </c>
      <c r="F39" s="96" t="e">
        <f>Plate_6!D$35</f>
        <v>#DIV/0!</v>
      </c>
      <c r="G39" s="96" t="e">
        <f>Plate_6!E$35</f>
        <v>#DIV/0!</v>
      </c>
      <c r="H39" s="97" t="e">
        <f>Plate_6!D$37</f>
        <v>#DIV/0!</v>
      </c>
      <c r="I39" s="152"/>
    </row>
    <row r="40" spans="1:9" ht="19.5" customHeight="1" thickBot="1">
      <c r="A40" s="159"/>
      <c r="B40" s="151">
        <v>31</v>
      </c>
      <c r="C40" s="103">
        <f>Worksheet!C50</f>
        <v>0</v>
      </c>
      <c r="D40" s="103">
        <f>Worksheet!D50</f>
        <v>0</v>
      </c>
      <c r="E40" s="95" t="e">
        <f>AVERAGE(Plate_6!$F$12:$G$12)</f>
        <v>#DIV/0!</v>
      </c>
      <c r="F40" s="96" t="e">
        <f>Plate_6!F$35</f>
        <v>#DIV/0!</v>
      </c>
      <c r="G40" s="96" t="e">
        <f>Plate_6!G$35</f>
        <v>#DIV/0!</v>
      </c>
      <c r="H40" s="97" t="e">
        <f>Plate_6!F$37</f>
        <v>#DIV/0!</v>
      </c>
      <c r="I40" s="152"/>
    </row>
    <row r="41" spans="1:9" ht="19.5" customHeight="1" thickBot="1">
      <c r="A41" s="159"/>
      <c r="B41" s="151">
        <v>32</v>
      </c>
      <c r="C41" s="103">
        <f>Worksheet!C51</f>
        <v>0</v>
      </c>
      <c r="D41" s="103">
        <f>Worksheet!D51</f>
        <v>0</v>
      </c>
      <c r="E41" s="95" t="e">
        <f>AVERAGE(Plate_6!$H$12:$I$12)</f>
        <v>#DIV/0!</v>
      </c>
      <c r="F41" s="98" t="e">
        <f>Plate_6!H$35</f>
        <v>#DIV/0!</v>
      </c>
      <c r="G41" s="98" t="e">
        <f>Plate_6!I$35</f>
        <v>#DIV/0!</v>
      </c>
      <c r="H41" s="99" t="e">
        <f>Plate_6!H$37</f>
        <v>#DIV/0!</v>
      </c>
      <c r="I41" s="152"/>
    </row>
    <row r="42" spans="1:9" ht="19.5" customHeight="1" thickBot="1">
      <c r="A42" s="159"/>
      <c r="B42" s="151">
        <v>33</v>
      </c>
      <c r="C42" s="103">
        <f>Worksheet!C52</f>
        <v>0</v>
      </c>
      <c r="D42" s="103">
        <f>Worksheet!D52</f>
        <v>0</v>
      </c>
      <c r="E42" s="95" t="e">
        <f>AVERAGE(Plate_6!$J$12:$K$12)</f>
        <v>#DIV/0!</v>
      </c>
      <c r="F42" s="98" t="e">
        <f>Plate_6!J$35</f>
        <v>#DIV/0!</v>
      </c>
      <c r="G42" s="98" t="e">
        <f>Plate_6!K$35</f>
        <v>#DIV/0!</v>
      </c>
      <c r="H42" s="99" t="e">
        <f>Plate_6!J$37</f>
        <v>#DIV/0!</v>
      </c>
      <c r="I42" s="152"/>
    </row>
    <row r="43" spans="1:9" ht="19.5" customHeight="1" thickBot="1">
      <c r="A43" s="160"/>
      <c r="B43" s="155">
        <v>34</v>
      </c>
      <c r="C43" s="103">
        <f>Worksheet!C53</f>
        <v>0</v>
      </c>
      <c r="D43" s="103">
        <f>Worksheet!D53</f>
        <v>0</v>
      </c>
      <c r="E43" s="100" t="e">
        <f>AVERAGE(Plate_6!$L$12:$M$12)</f>
        <v>#DIV/0!</v>
      </c>
      <c r="F43" s="101" t="e">
        <f>Plate_6!L$35</f>
        <v>#DIV/0!</v>
      </c>
      <c r="G43" s="101" t="e">
        <f>Plate_6!M$35</f>
        <v>#DIV/0!</v>
      </c>
      <c r="H43" s="102" t="e">
        <f>Plate_6!L$37</f>
        <v>#DIV/0!</v>
      </c>
      <c r="I43" s="156"/>
    </row>
    <row r="44" spans="1:9" ht="19.5" customHeight="1" thickBot="1">
      <c r="A44" s="158">
        <v>7</v>
      </c>
      <c r="B44" s="149">
        <v>35</v>
      </c>
      <c r="C44" s="103">
        <f>Worksheet!C56</f>
        <v>0</v>
      </c>
      <c r="D44" s="103">
        <f>Worksheet!D56</f>
        <v>0</v>
      </c>
      <c r="E44" s="92" t="e">
        <f>AVERAGE(Plate_7!$B$12:$C$12)</f>
        <v>#DIV/0!</v>
      </c>
      <c r="F44" s="93" t="e">
        <f>Plate_7!B$35</f>
        <v>#DIV/0!</v>
      </c>
      <c r="G44" s="93" t="e">
        <f>Plate_7!C$35</f>
        <v>#DIV/0!</v>
      </c>
      <c r="H44" s="94" t="e">
        <f>Plate_7!B$37</f>
        <v>#DIV/0!</v>
      </c>
      <c r="I44" s="150"/>
    </row>
    <row r="45" spans="1:9" ht="23.25" customHeight="1" thickBot="1">
      <c r="A45" s="159"/>
      <c r="B45" s="151">
        <v>36</v>
      </c>
      <c r="C45" s="103">
        <f>Worksheet!C57</f>
        <v>0</v>
      </c>
      <c r="D45" s="103">
        <f>Worksheet!D57</f>
        <v>0</v>
      </c>
      <c r="E45" s="95" t="e">
        <f>AVERAGE(Plate_7!$D$12:$E$12)</f>
        <v>#DIV/0!</v>
      </c>
      <c r="F45" s="96" t="e">
        <f>Plate_7!D$35</f>
        <v>#DIV/0!</v>
      </c>
      <c r="G45" s="96" t="e">
        <f>Plate_7!E$35</f>
        <v>#DIV/0!</v>
      </c>
      <c r="H45" s="97" t="e">
        <f>Plate_7!D$37</f>
        <v>#DIV/0!</v>
      </c>
      <c r="I45" s="152"/>
    </row>
    <row r="46" spans="1:9" ht="23.25" customHeight="1" thickBot="1">
      <c r="A46" s="159"/>
      <c r="B46" s="151">
        <v>37</v>
      </c>
      <c r="C46" s="103">
        <f>Worksheet!C58</f>
        <v>0</v>
      </c>
      <c r="D46" s="103">
        <f>Worksheet!D58</f>
        <v>0</v>
      </c>
      <c r="E46" s="95" t="e">
        <f>AVERAGE(Plate_7!$F$12:$G$12)</f>
        <v>#DIV/0!</v>
      </c>
      <c r="F46" s="96" t="e">
        <f>Plate_7!F$35</f>
        <v>#DIV/0!</v>
      </c>
      <c r="G46" s="96" t="e">
        <f>Plate_7!G$35</f>
        <v>#DIV/0!</v>
      </c>
      <c r="H46" s="97" t="e">
        <f>Plate_7!F$37</f>
        <v>#DIV/0!</v>
      </c>
      <c r="I46" s="152"/>
    </row>
    <row r="47" spans="1:9" ht="19.5" customHeight="1" thickBot="1">
      <c r="A47" s="159"/>
      <c r="B47" s="151">
        <v>38</v>
      </c>
      <c r="C47" s="103">
        <f>Worksheet!C59</f>
        <v>0</v>
      </c>
      <c r="D47" s="103">
        <f>Worksheet!D59</f>
        <v>0</v>
      </c>
      <c r="E47" s="95" t="e">
        <f>AVERAGE(Plate_7!$H$12:$I$12)</f>
        <v>#DIV/0!</v>
      </c>
      <c r="F47" s="98" t="e">
        <f>Plate_7!H$35</f>
        <v>#DIV/0!</v>
      </c>
      <c r="G47" s="98" t="e">
        <f>Plate_7!I$35</f>
        <v>#DIV/0!</v>
      </c>
      <c r="H47" s="99" t="e">
        <f>Plate_7!H$37</f>
        <v>#DIV/0!</v>
      </c>
      <c r="I47" s="152"/>
    </row>
    <row r="48" spans="1:9" ht="19.5" customHeight="1" thickBot="1">
      <c r="A48" s="159"/>
      <c r="B48" s="151">
        <v>39</v>
      </c>
      <c r="C48" s="103">
        <f>Worksheet!C60</f>
        <v>0</v>
      </c>
      <c r="D48" s="103">
        <f>Worksheet!D60</f>
        <v>0</v>
      </c>
      <c r="E48" s="95" t="e">
        <f>AVERAGE(Plate_7!$J$12:$K$12)</f>
        <v>#DIV/0!</v>
      </c>
      <c r="F48" s="98" t="e">
        <f>Plate_7!J$35</f>
        <v>#DIV/0!</v>
      </c>
      <c r="G48" s="98" t="e">
        <f>Plate_7!K$35</f>
        <v>#DIV/0!</v>
      </c>
      <c r="H48" s="99" t="e">
        <f>Plate_7!J$37</f>
        <v>#DIV/0!</v>
      </c>
      <c r="I48" s="152"/>
    </row>
    <row r="49" spans="1:9" ht="19.5" customHeight="1" thickBot="1">
      <c r="A49" s="160"/>
      <c r="B49" s="155">
        <v>40</v>
      </c>
      <c r="C49" s="103">
        <f>Worksheet!C61</f>
        <v>0</v>
      </c>
      <c r="D49" s="103">
        <f>Worksheet!D61</f>
        <v>0</v>
      </c>
      <c r="E49" s="100" t="e">
        <f>AVERAGE(Plate_7!$L$12:$M$12)</f>
        <v>#DIV/0!</v>
      </c>
      <c r="F49" s="101" t="e">
        <f>Plate_7!L$35</f>
        <v>#DIV/0!</v>
      </c>
      <c r="G49" s="101" t="e">
        <f>Plate_7!M$35</f>
        <v>#DIV/0!</v>
      </c>
      <c r="H49" s="102" t="e">
        <f>Plate_7!L$37</f>
        <v>#DIV/0!</v>
      </c>
      <c r="I49" s="156"/>
    </row>
    <row r="50" spans="1:9" ht="19.5" customHeight="1" thickBot="1">
      <c r="A50" s="158">
        <v>8</v>
      </c>
      <c r="B50" s="149">
        <v>41</v>
      </c>
      <c r="C50" s="103">
        <f>Worksheet!C64</f>
        <v>0</v>
      </c>
      <c r="D50" s="103">
        <f>Worksheet!D64</f>
        <v>0</v>
      </c>
      <c r="E50" s="92" t="e">
        <f>AVERAGE(Plate_8!$B$12:$C$12)</f>
        <v>#DIV/0!</v>
      </c>
      <c r="F50" s="93" t="e">
        <f>Plate_8!B$35</f>
        <v>#DIV/0!</v>
      </c>
      <c r="G50" s="93" t="e">
        <f>Plate_8!C$35</f>
        <v>#DIV/0!</v>
      </c>
      <c r="H50" s="94" t="e">
        <f>Plate_8!B$37</f>
        <v>#DIV/0!</v>
      </c>
      <c r="I50" s="150"/>
    </row>
    <row r="51" spans="1:9" ht="19.5" customHeight="1" thickBot="1">
      <c r="A51" s="159"/>
      <c r="B51" s="151">
        <v>42</v>
      </c>
      <c r="C51" s="103">
        <f>Worksheet!C65</f>
        <v>0</v>
      </c>
      <c r="D51" s="103">
        <f>Worksheet!D65</f>
        <v>0</v>
      </c>
      <c r="E51" s="95" t="e">
        <f>AVERAGE(Plate_8!$D$12:$E$12)</f>
        <v>#DIV/0!</v>
      </c>
      <c r="F51" s="96" t="e">
        <f>Plate_8!D$35</f>
        <v>#DIV/0!</v>
      </c>
      <c r="G51" s="96" t="e">
        <f>Plate_8!E$35</f>
        <v>#DIV/0!</v>
      </c>
      <c r="H51" s="97" t="e">
        <f>Plate_8!D$37</f>
        <v>#DIV/0!</v>
      </c>
      <c r="I51" s="152"/>
    </row>
    <row r="52" spans="1:9" ht="19.5" customHeight="1" thickBot="1">
      <c r="A52" s="159"/>
      <c r="B52" s="151">
        <v>43</v>
      </c>
      <c r="C52" s="103">
        <f>Worksheet!C66</f>
        <v>0</v>
      </c>
      <c r="D52" s="103">
        <f>Worksheet!D66</f>
        <v>0</v>
      </c>
      <c r="E52" s="95" t="e">
        <f>AVERAGE(Plate_8!$F$12:$G$12)</f>
        <v>#DIV/0!</v>
      </c>
      <c r="F52" s="96" t="e">
        <f>Plate_8!F$35</f>
        <v>#DIV/0!</v>
      </c>
      <c r="G52" s="96" t="e">
        <f>Plate_8!G$35</f>
        <v>#DIV/0!</v>
      </c>
      <c r="H52" s="97" t="e">
        <f>Plate_8!F$37</f>
        <v>#DIV/0!</v>
      </c>
      <c r="I52" s="152"/>
    </row>
    <row r="53" spans="1:9" ht="19.5" customHeight="1" thickBot="1">
      <c r="A53" s="159"/>
      <c r="B53" s="151">
        <v>44</v>
      </c>
      <c r="C53" s="103">
        <f>Worksheet!C67</f>
        <v>0</v>
      </c>
      <c r="D53" s="103">
        <f>Worksheet!D67</f>
        <v>0</v>
      </c>
      <c r="E53" s="95" t="e">
        <f>AVERAGE(Plate_8!$H$12:$I$12)</f>
        <v>#DIV/0!</v>
      </c>
      <c r="F53" s="98" t="e">
        <f>Plate_8!H$35</f>
        <v>#DIV/0!</v>
      </c>
      <c r="G53" s="98" t="e">
        <f>Plate_8!I$35</f>
        <v>#DIV/0!</v>
      </c>
      <c r="H53" s="99" t="e">
        <f>Plate_8!H$37</f>
        <v>#DIV/0!</v>
      </c>
      <c r="I53" s="152"/>
    </row>
    <row r="54" spans="1:9" ht="19.5" customHeight="1" thickBot="1">
      <c r="A54" s="159"/>
      <c r="B54" s="151" t="s">
        <v>12</v>
      </c>
      <c r="C54" s="103">
        <f>Worksheet!C68</f>
        <v>0</v>
      </c>
      <c r="D54" s="103">
        <f>Worksheet!D68</f>
        <v>0</v>
      </c>
      <c r="E54" s="95" t="e">
        <f>AVERAGE(Plate_8!$J$12:$K$12)</f>
        <v>#DIV/0!</v>
      </c>
      <c r="F54" s="98" t="e">
        <f>Plate_8!J$35</f>
        <v>#DIV/0!</v>
      </c>
      <c r="G54" s="98" t="e">
        <f>Plate_8!K$35</f>
        <v>#DIV/0!</v>
      </c>
      <c r="H54" s="99" t="e">
        <f>Plate_8!J$37</f>
        <v>#DIV/0!</v>
      </c>
      <c r="I54" s="152"/>
    </row>
    <row r="55" spans="1:9" ht="19.5" customHeight="1" thickBot="1">
      <c r="A55" s="160"/>
      <c r="B55" s="155" t="s">
        <v>13</v>
      </c>
      <c r="C55" s="104">
        <f>Worksheet!C69</f>
        <v>0</v>
      </c>
      <c r="D55" s="104">
        <f>Worksheet!D69</f>
        <v>0</v>
      </c>
      <c r="E55" s="100" t="e">
        <f>AVERAGE(Plate_8!$L$12:$M$12)</f>
        <v>#DIV/0!</v>
      </c>
      <c r="F55" s="101" t="e">
        <f>Plate_8!L$35</f>
        <v>#DIV/0!</v>
      </c>
      <c r="G55" s="101" t="e">
        <f>Plate_8!M$35</f>
        <v>#DIV/0!</v>
      </c>
      <c r="H55" s="102" t="e">
        <f>Plate_8!L$37</f>
        <v>#DIV/0!</v>
      </c>
      <c r="I55" s="156"/>
    </row>
    <row r="56" spans="1:9" ht="19.5" customHeight="1">
      <c r="A56" s="109"/>
      <c r="B56" s="109" t="s">
        <v>14</v>
      </c>
      <c r="C56" s="109"/>
      <c r="D56" s="109"/>
      <c r="E56" s="109"/>
      <c r="F56" s="109"/>
      <c r="G56" s="109"/>
      <c r="H56" s="109"/>
      <c r="I56" s="110" t="s">
        <v>15</v>
      </c>
    </row>
    <row r="57" spans="1:9" ht="19.5" customHeight="1">
      <c r="A57" s="109"/>
      <c r="B57" s="109"/>
      <c r="C57" s="64" t="s">
        <v>16</v>
      </c>
      <c r="D57" s="64"/>
      <c r="E57" s="111"/>
      <c r="F57" s="111"/>
      <c r="G57" s="64" t="s">
        <v>1</v>
      </c>
      <c r="H57" s="109"/>
      <c r="I57" s="109" t="s">
        <v>17</v>
      </c>
    </row>
    <row r="58" spans="1:9" ht="19.5" customHeight="1">
      <c r="A58" s="109"/>
      <c r="B58" s="109"/>
      <c r="C58" s="64"/>
      <c r="D58" s="64"/>
      <c r="E58" s="111"/>
      <c r="F58" s="111"/>
      <c r="G58" s="111"/>
      <c r="H58" s="109"/>
      <c r="I58" s="109"/>
    </row>
    <row r="59" spans="1:9" ht="19.5" customHeight="1">
      <c r="A59" s="109"/>
      <c r="B59" s="109"/>
      <c r="C59" s="68" t="s">
        <v>18</v>
      </c>
      <c r="D59" s="68"/>
      <c r="E59" s="111"/>
      <c r="F59" s="111"/>
      <c r="G59" s="64" t="s">
        <v>1</v>
      </c>
      <c r="H59" s="109"/>
      <c r="I59" s="109"/>
    </row>
    <row r="60" spans="1:9" ht="19.5" customHeight="1">
      <c r="A60" s="109"/>
      <c r="B60" s="109"/>
      <c r="C60" s="112"/>
      <c r="D60" s="112"/>
      <c r="E60" s="109"/>
      <c r="F60" s="109"/>
      <c r="G60" s="109"/>
      <c r="H60" s="109"/>
      <c r="I60" s="109"/>
    </row>
    <row r="61" spans="1:9" ht="19.5" customHeight="1">
      <c r="A61" s="109"/>
      <c r="B61" s="109"/>
      <c r="C61" s="113"/>
      <c r="D61" s="113"/>
      <c r="E61" s="109"/>
      <c r="F61" s="109"/>
      <c r="G61" s="109"/>
      <c r="H61" s="109"/>
      <c r="I61" s="109"/>
    </row>
  </sheetData>
  <sheetProtection sheet="1" formatCells="0" formatColumns="0" formatRows="0"/>
  <mergeCells count="12">
    <mergeCell ref="A1:I1"/>
    <mergeCell ref="F7:G7"/>
    <mergeCell ref="A8:A13"/>
    <mergeCell ref="A3:B3"/>
    <mergeCell ref="A4:B4"/>
    <mergeCell ref="A14:A19"/>
    <mergeCell ref="A50:A55"/>
    <mergeCell ref="A26:A31"/>
    <mergeCell ref="A32:A37"/>
    <mergeCell ref="A38:A43"/>
    <mergeCell ref="A44:A49"/>
    <mergeCell ref="A20:A25"/>
  </mergeCells>
  <printOptions horizontalCentered="1"/>
  <pageMargins left="0" right="0" top="0.984251968503937" bottom="0.7874015748031497" header="0.5118110236220472" footer="0.5118110236220472"/>
  <pageSetup fitToHeight="1" fitToWidth="1" horizontalDpi="600" verticalDpi="600" orientation="portrait" scale="58" r:id="rId1"/>
  <headerFooter alignWithMargins="0">
    <oddHeader>&amp;C&amp;Z&amp;F</oddHeader>
    <oddFooter>&amp;LVW-0574.04&amp;CAuthorised by:Praveen Sebastianpillai&amp;REffective Date:06.11.2012</oddFooter>
  </headerFooter>
  <rowBreaks count="1" manualBreakCount="1">
    <brk id="43"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9">
      <selection activeCell="R42" sqref="R42"/>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Worksheet!C8</f>
        <v>0</v>
      </c>
      <c r="C1" s="168"/>
      <c r="D1" s="168">
        <f>Worksheet!C9</f>
        <v>0</v>
      </c>
      <c r="E1" s="168"/>
      <c r="F1" s="168">
        <f>Worksheet!C10</f>
        <v>0</v>
      </c>
      <c r="G1" s="168"/>
      <c r="H1" s="168">
        <f>Worksheet!C11</f>
        <v>0</v>
      </c>
      <c r="I1" s="168"/>
      <c r="J1" s="168">
        <f>Worksheet!C12</f>
        <v>0</v>
      </c>
      <c r="K1" s="168"/>
      <c r="L1" s="168">
        <f>Worksheet!C13</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5"/>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LOG(A2)</f>
        <v>0.3010299956639812</v>
      </c>
      <c r="B12" s="29" t="e">
        <f>B2-$N$9</f>
        <v>#DIV/0!</v>
      </c>
      <c r="C12" s="30" t="e">
        <f aca="true" t="shared" si="1" ref="C12:M12">C2-$N$9</f>
        <v>#DIV/0!</v>
      </c>
      <c r="D12" s="29" t="e">
        <f t="shared" si="1"/>
        <v>#DIV/0!</v>
      </c>
      <c r="E12" s="30" t="e">
        <f t="shared" si="1"/>
        <v>#DIV/0!</v>
      </c>
      <c r="F12" s="29" t="e">
        <f t="shared" si="1"/>
        <v>#DIV/0!</v>
      </c>
      <c r="G12" s="30" t="e">
        <f t="shared" si="1"/>
        <v>#DIV/0!</v>
      </c>
      <c r="H12" s="29" t="e">
        <f t="shared" si="1"/>
        <v>#DIV/0!</v>
      </c>
      <c r="I12" s="30" t="e">
        <f t="shared" si="1"/>
        <v>#DIV/0!</v>
      </c>
      <c r="J12" s="29" t="e">
        <f t="shared" si="1"/>
        <v>#DIV/0!</v>
      </c>
      <c r="K12" s="30" t="e">
        <f t="shared" si="1"/>
        <v>#DIV/0!</v>
      </c>
      <c r="L12" s="31" t="e">
        <f t="shared" si="1"/>
        <v>#DIV/0!</v>
      </c>
      <c r="M12" s="32" t="e">
        <f t="shared" si="1"/>
        <v>#DIV/0!</v>
      </c>
      <c r="N12" s="135">
        <v>35000</v>
      </c>
    </row>
    <row r="13" spans="1:15" ht="11.25">
      <c r="A13" s="33">
        <f aca="true" t="shared" si="2" ref="A13:A18">LOG(A3)</f>
        <v>0.6020599913279624</v>
      </c>
      <c r="B13" s="31" t="e">
        <f>B3-$N$9</f>
        <v>#DIV/0!</v>
      </c>
      <c r="C13" s="32" t="e">
        <f aca="true" t="shared" si="3" ref="C13:M13">C3-$N$9</f>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2"/>
        <v>0.9030899869919435</v>
      </c>
      <c r="B14" s="31" t="e">
        <f>B4-$N$9</f>
        <v>#DIV/0!</v>
      </c>
      <c r="C14" s="32" t="e">
        <f aca="true" t="shared" si="4" ref="C14:M14">C4-$N$9</f>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2"/>
        <v>1.2041199826559248</v>
      </c>
      <c r="B15" s="31" t="e">
        <f>B5-$N$9</f>
        <v>#DIV/0!</v>
      </c>
      <c r="C15" s="32" t="e">
        <f aca="true" t="shared" si="5" ref="C15:M15">C5-$N$9</f>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2"/>
        <v>1.505149978319906</v>
      </c>
      <c r="B16" s="31" t="e">
        <f>B6-$N$9</f>
        <v>#DIV/0!</v>
      </c>
      <c r="C16" s="32" t="e">
        <f aca="true" t="shared" si="6" ref="C16:M16">C6-$N$9</f>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2"/>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2"/>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$N12</f>
        <v>35000</v>
      </c>
      <c r="C19" s="52">
        <f aca="true" t="shared" si="10" ref="C19:M19">$N12</f>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5">$N13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t="shared" si="11"/>
        <v>35000</v>
      </c>
      <c r="C21" s="54">
        <f t="shared" si="11"/>
        <v>35000</v>
      </c>
      <c r="D21" s="51">
        <f t="shared" si="11"/>
        <v>35000</v>
      </c>
      <c r="E21" s="54">
        <f t="shared" si="11"/>
        <v>35000</v>
      </c>
      <c r="F21" s="51">
        <f t="shared" si="11"/>
        <v>35000</v>
      </c>
      <c r="G21" s="54">
        <f t="shared" si="11"/>
        <v>35000</v>
      </c>
      <c r="H21" s="51">
        <f t="shared" si="11"/>
        <v>35000</v>
      </c>
      <c r="I21" s="54">
        <f t="shared" si="11"/>
        <v>35000</v>
      </c>
      <c r="J21" s="51">
        <f t="shared" si="11"/>
        <v>35000</v>
      </c>
      <c r="K21" s="54">
        <f t="shared" si="11"/>
        <v>35000</v>
      </c>
      <c r="L21" s="51">
        <f t="shared" si="11"/>
        <v>35000</v>
      </c>
      <c r="M21" s="54">
        <f t="shared" si="11"/>
        <v>35000</v>
      </c>
      <c r="N21" s="138"/>
    </row>
    <row r="22" spans="1:14" ht="11.25">
      <c r="A22" s="33">
        <f t="shared" si="9"/>
        <v>1.2041199826559248</v>
      </c>
      <c r="B22" s="51">
        <f t="shared" si="11"/>
        <v>35000</v>
      </c>
      <c r="C22" s="54">
        <f t="shared" si="11"/>
        <v>35000</v>
      </c>
      <c r="D22" s="51">
        <f t="shared" si="11"/>
        <v>35000</v>
      </c>
      <c r="E22" s="54">
        <f t="shared" si="11"/>
        <v>35000</v>
      </c>
      <c r="F22" s="51">
        <f t="shared" si="11"/>
        <v>35000</v>
      </c>
      <c r="G22" s="54">
        <f t="shared" si="11"/>
        <v>35000</v>
      </c>
      <c r="H22" s="51">
        <f t="shared" si="11"/>
        <v>35000</v>
      </c>
      <c r="I22" s="54">
        <f t="shared" si="11"/>
        <v>35000</v>
      </c>
      <c r="J22" s="51">
        <f t="shared" si="11"/>
        <v>35000</v>
      </c>
      <c r="K22" s="54">
        <f t="shared" si="11"/>
        <v>35000</v>
      </c>
      <c r="L22" s="51">
        <f t="shared" si="11"/>
        <v>35000</v>
      </c>
      <c r="M22" s="54">
        <f t="shared" si="11"/>
        <v>35000</v>
      </c>
      <c r="N22" s="138"/>
    </row>
    <row r="23" spans="1:14" ht="11.25">
      <c r="A23" s="33">
        <f t="shared" si="9"/>
        <v>1.505149978319906</v>
      </c>
      <c r="B23" s="51">
        <f t="shared" si="11"/>
        <v>35000</v>
      </c>
      <c r="C23" s="54">
        <f t="shared" si="11"/>
        <v>35000</v>
      </c>
      <c r="D23" s="51">
        <f t="shared" si="11"/>
        <v>35000</v>
      </c>
      <c r="E23" s="54">
        <f t="shared" si="11"/>
        <v>35000</v>
      </c>
      <c r="F23" s="51">
        <f t="shared" si="11"/>
        <v>35000</v>
      </c>
      <c r="G23" s="54">
        <f t="shared" si="11"/>
        <v>35000</v>
      </c>
      <c r="H23" s="51">
        <f t="shared" si="11"/>
        <v>35000</v>
      </c>
      <c r="I23" s="54">
        <f t="shared" si="11"/>
        <v>35000</v>
      </c>
      <c r="J23" s="51">
        <f t="shared" si="11"/>
        <v>35000</v>
      </c>
      <c r="K23" s="54">
        <f t="shared" si="11"/>
        <v>35000</v>
      </c>
      <c r="L23" s="51">
        <f t="shared" si="11"/>
        <v>35000</v>
      </c>
      <c r="M23" s="54">
        <f t="shared" si="11"/>
        <v>35000</v>
      </c>
      <c r="N23" s="138"/>
    </row>
    <row r="24" spans="1:14" ht="11.25">
      <c r="A24" s="33">
        <f t="shared" si="9"/>
        <v>1.806179973983887</v>
      </c>
      <c r="B24" s="51">
        <f t="shared" si="11"/>
        <v>35000</v>
      </c>
      <c r="C24" s="54">
        <f t="shared" si="11"/>
        <v>35000</v>
      </c>
      <c r="D24" s="51">
        <f t="shared" si="11"/>
        <v>35000</v>
      </c>
      <c r="E24" s="54">
        <f t="shared" si="11"/>
        <v>35000</v>
      </c>
      <c r="F24" s="51">
        <f t="shared" si="11"/>
        <v>35000</v>
      </c>
      <c r="G24" s="54">
        <f t="shared" si="11"/>
        <v>35000</v>
      </c>
      <c r="H24" s="51">
        <f t="shared" si="11"/>
        <v>35000</v>
      </c>
      <c r="I24" s="54">
        <f t="shared" si="11"/>
        <v>35000</v>
      </c>
      <c r="J24" s="51">
        <f t="shared" si="11"/>
        <v>35000</v>
      </c>
      <c r="K24" s="54">
        <f t="shared" si="11"/>
        <v>35000</v>
      </c>
      <c r="L24" s="51">
        <f t="shared" si="11"/>
        <v>35000</v>
      </c>
      <c r="M24" s="54">
        <f t="shared" si="11"/>
        <v>35000</v>
      </c>
      <c r="N24" s="138"/>
    </row>
    <row r="25" spans="1:14" ht="11.25">
      <c r="A25" s="34">
        <f t="shared" si="9"/>
        <v>2.1072099696478683</v>
      </c>
      <c r="B25" s="55">
        <f t="shared" si="11"/>
        <v>35000</v>
      </c>
      <c r="C25" s="56">
        <f t="shared" si="11"/>
        <v>35000</v>
      </c>
      <c r="D25" s="55">
        <f t="shared" si="11"/>
        <v>35000</v>
      </c>
      <c r="E25" s="56">
        <f t="shared" si="11"/>
        <v>35000</v>
      </c>
      <c r="F25" s="55">
        <f t="shared" si="11"/>
        <v>35000</v>
      </c>
      <c r="G25" s="56">
        <f t="shared" si="11"/>
        <v>35000</v>
      </c>
      <c r="H25" s="55">
        <f t="shared" si="11"/>
        <v>35000</v>
      </c>
      <c r="I25" s="56">
        <f t="shared" si="11"/>
        <v>35000</v>
      </c>
      <c r="J25" s="55">
        <f t="shared" si="11"/>
        <v>35000</v>
      </c>
      <c r="K25" s="56">
        <f t="shared" si="11"/>
        <v>35000</v>
      </c>
      <c r="L25" s="55">
        <f t="shared" si="11"/>
        <v>35000</v>
      </c>
      <c r="M25" s="56">
        <f t="shared" si="11"/>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2" ref="A28:A34">A12</f>
        <v>0.3010299956639812</v>
      </c>
      <c r="B28" s="38" t="e">
        <f aca="true" t="shared" si="13" ref="B28:M28">IF(B12&lt;$N12,-9999,IF(B12&gt;$N12,IF(B13&lt;$N12,$A12+($A13-$A12)*(B12-$N12)/(B12-B13),""),""))</f>
        <v>#DIV/0!</v>
      </c>
      <c r="C28" s="39" t="e">
        <f t="shared" si="13"/>
        <v>#DIV/0!</v>
      </c>
      <c r="D28" s="26" t="e">
        <f t="shared" si="13"/>
        <v>#DIV/0!</v>
      </c>
      <c r="E28" s="39" t="e">
        <f t="shared" si="13"/>
        <v>#DIV/0!</v>
      </c>
      <c r="F28" s="26" t="e">
        <f t="shared" si="13"/>
        <v>#DIV/0!</v>
      </c>
      <c r="G28" s="39" t="e">
        <f t="shared" si="13"/>
        <v>#DIV/0!</v>
      </c>
      <c r="H28" s="26" t="e">
        <f t="shared" si="13"/>
        <v>#DIV/0!</v>
      </c>
      <c r="I28" s="39" t="e">
        <f t="shared" si="13"/>
        <v>#DIV/0!</v>
      </c>
      <c r="J28" s="26" t="e">
        <f t="shared" si="13"/>
        <v>#DIV/0!</v>
      </c>
      <c r="K28" s="39" t="e">
        <f t="shared" si="13"/>
        <v>#DIV/0!</v>
      </c>
      <c r="L28" s="26" t="e">
        <f t="shared" si="13"/>
        <v>#DIV/0!</v>
      </c>
      <c r="M28" s="39" t="e">
        <f t="shared" si="13"/>
        <v>#DIV/0!</v>
      </c>
      <c r="N28" s="140"/>
      <c r="O28" s="141"/>
      <c r="P28" s="141"/>
    </row>
    <row r="29" spans="1:16" ht="11.25">
      <c r="A29" s="33">
        <f t="shared" si="12"/>
        <v>0.6020599913279624</v>
      </c>
      <c r="B29" s="26" t="e">
        <f aca="true" t="shared" si="14" ref="B29:M29">IF(B13&gt;$N13,IF(B14&lt;$N13,$A13+($A14-$A13)*(B13-$N13)/(B13-B14),""),"")</f>
        <v>#DIV/0!</v>
      </c>
      <c r="C29" s="41" t="e">
        <f t="shared" si="14"/>
        <v>#DIV/0!</v>
      </c>
      <c r="D29" s="26" t="e">
        <f t="shared" si="14"/>
        <v>#DIV/0!</v>
      </c>
      <c r="E29" s="41" t="e">
        <f t="shared" si="14"/>
        <v>#DIV/0!</v>
      </c>
      <c r="F29" s="26" t="e">
        <f t="shared" si="14"/>
        <v>#DIV/0!</v>
      </c>
      <c r="G29" s="41" t="e">
        <f t="shared" si="14"/>
        <v>#DIV/0!</v>
      </c>
      <c r="H29" s="26" t="e">
        <f t="shared" si="14"/>
        <v>#DIV/0!</v>
      </c>
      <c r="I29" s="41" t="e">
        <f t="shared" si="14"/>
        <v>#DIV/0!</v>
      </c>
      <c r="J29" s="26" t="e">
        <f t="shared" si="14"/>
        <v>#DIV/0!</v>
      </c>
      <c r="K29" s="41" t="e">
        <f t="shared" si="14"/>
        <v>#DIV/0!</v>
      </c>
      <c r="L29" s="26" t="e">
        <f t="shared" si="14"/>
        <v>#DIV/0!</v>
      </c>
      <c r="M29" s="41" t="e">
        <f t="shared" si="14"/>
        <v>#DIV/0!</v>
      </c>
      <c r="N29" s="140"/>
      <c r="O29" s="141"/>
      <c r="P29" s="141"/>
    </row>
    <row r="30" spans="1:16" ht="11.25">
      <c r="A30" s="33">
        <f t="shared" si="12"/>
        <v>0.9030899869919435</v>
      </c>
      <c r="B30" s="26" t="e">
        <f aca="true" t="shared" si="15" ref="B30:M30">IF(B14&gt;$N14,IF(B15&lt;$N14,$A14+($A15-$A14)*(B14-$N14)/(B14-B15),""),"")</f>
        <v>#DIV/0!</v>
      </c>
      <c r="C30" s="41" t="e">
        <f t="shared" si="15"/>
        <v>#DIV/0!</v>
      </c>
      <c r="D30" s="26" t="e">
        <f t="shared" si="15"/>
        <v>#DIV/0!</v>
      </c>
      <c r="E30" s="41" t="e">
        <f t="shared" si="15"/>
        <v>#DIV/0!</v>
      </c>
      <c r="F30" s="26" t="e">
        <f t="shared" si="15"/>
        <v>#DIV/0!</v>
      </c>
      <c r="G30" s="41" t="e">
        <f t="shared" si="15"/>
        <v>#DIV/0!</v>
      </c>
      <c r="H30" s="26" t="e">
        <f t="shared" si="15"/>
        <v>#DIV/0!</v>
      </c>
      <c r="I30" s="41" t="e">
        <f t="shared" si="15"/>
        <v>#DIV/0!</v>
      </c>
      <c r="J30" s="26" t="e">
        <f t="shared" si="15"/>
        <v>#DIV/0!</v>
      </c>
      <c r="K30" s="41" t="e">
        <f t="shared" si="15"/>
        <v>#DIV/0!</v>
      </c>
      <c r="L30" s="26" t="e">
        <f t="shared" si="15"/>
        <v>#DIV/0!</v>
      </c>
      <c r="M30" s="41" t="e">
        <f t="shared" si="15"/>
        <v>#DIV/0!</v>
      </c>
      <c r="N30" s="140"/>
      <c r="O30" s="141"/>
      <c r="P30" s="141"/>
    </row>
    <row r="31" spans="1:16" ht="11.25">
      <c r="A31" s="33">
        <f t="shared" si="12"/>
        <v>1.2041199826559248</v>
      </c>
      <c r="B31" s="26" t="e">
        <f aca="true" t="shared" si="16" ref="B31:M31">IF(B15&gt;$N15,IF(B16&lt;$N15,$A15+($A16-$A15)*(B15-$N15)/(B15-B16),""),"")</f>
        <v>#DIV/0!</v>
      </c>
      <c r="C31" s="41" t="e">
        <f t="shared" si="16"/>
        <v>#DIV/0!</v>
      </c>
      <c r="D31" s="26" t="e">
        <f t="shared" si="16"/>
        <v>#DIV/0!</v>
      </c>
      <c r="E31" s="41" t="e">
        <f t="shared" si="16"/>
        <v>#DIV/0!</v>
      </c>
      <c r="F31" s="26" t="e">
        <f t="shared" si="16"/>
        <v>#DIV/0!</v>
      </c>
      <c r="G31" s="41" t="e">
        <f t="shared" si="16"/>
        <v>#DIV/0!</v>
      </c>
      <c r="H31" s="26" t="e">
        <f t="shared" si="16"/>
        <v>#DIV/0!</v>
      </c>
      <c r="I31" s="41" t="e">
        <f t="shared" si="16"/>
        <v>#DIV/0!</v>
      </c>
      <c r="J31" s="26" t="e">
        <f t="shared" si="16"/>
        <v>#DIV/0!</v>
      </c>
      <c r="K31" s="41" t="e">
        <f t="shared" si="16"/>
        <v>#DIV/0!</v>
      </c>
      <c r="L31" s="26" t="e">
        <f t="shared" si="16"/>
        <v>#DIV/0!</v>
      </c>
      <c r="M31" s="41" t="e">
        <f t="shared" si="16"/>
        <v>#DIV/0!</v>
      </c>
      <c r="N31" s="140"/>
      <c r="O31" s="141"/>
      <c r="P31" s="141"/>
    </row>
    <row r="32" spans="1:16" ht="11.25">
      <c r="A32" s="33">
        <f t="shared" si="12"/>
        <v>1.505149978319906</v>
      </c>
      <c r="B32" s="26" t="e">
        <f aca="true" t="shared" si="17" ref="B32:M32">IF(B16&gt;$N16,IF(B17&lt;$N16,$A16+($A17-$A16)*(B16-$N16)/(B16-B17),""),"")</f>
        <v>#DIV/0!</v>
      </c>
      <c r="C32" s="41" t="e">
        <f t="shared" si="17"/>
        <v>#DIV/0!</v>
      </c>
      <c r="D32" s="26" t="e">
        <f t="shared" si="17"/>
        <v>#DIV/0!</v>
      </c>
      <c r="E32" s="41" t="e">
        <f t="shared" si="17"/>
        <v>#DIV/0!</v>
      </c>
      <c r="F32" s="26" t="e">
        <f t="shared" si="17"/>
        <v>#DIV/0!</v>
      </c>
      <c r="G32" s="41" t="e">
        <f t="shared" si="17"/>
        <v>#DIV/0!</v>
      </c>
      <c r="H32" s="26" t="e">
        <f t="shared" si="17"/>
        <v>#DIV/0!</v>
      </c>
      <c r="I32" s="41" t="e">
        <f t="shared" si="17"/>
        <v>#DIV/0!</v>
      </c>
      <c r="J32" s="26" t="e">
        <f t="shared" si="17"/>
        <v>#DIV/0!</v>
      </c>
      <c r="K32" s="41" t="e">
        <f t="shared" si="17"/>
        <v>#DIV/0!</v>
      </c>
      <c r="L32" s="26" t="e">
        <f t="shared" si="17"/>
        <v>#DIV/0!</v>
      </c>
      <c r="M32" s="41" t="e">
        <f t="shared" si="17"/>
        <v>#DIV/0!</v>
      </c>
      <c r="N32" s="140"/>
      <c r="O32" s="141"/>
      <c r="P32" s="141"/>
    </row>
    <row r="33" spans="1:16" ht="11.25">
      <c r="A33" s="33">
        <f t="shared" si="12"/>
        <v>1.806179973983887</v>
      </c>
      <c r="B33" s="26" t="e">
        <f aca="true" t="shared" si="18" ref="B33:M33">IF(B17&gt;$N17,IF(B18&lt;$N17,$A17+($A18-$A17)*(B17-$N17)/(B17-B18),""),"")</f>
        <v>#DIV/0!</v>
      </c>
      <c r="C33" s="41" t="e">
        <f t="shared" si="18"/>
        <v>#DIV/0!</v>
      </c>
      <c r="D33" s="26" t="e">
        <f t="shared" si="18"/>
        <v>#DIV/0!</v>
      </c>
      <c r="E33" s="41" t="e">
        <f t="shared" si="18"/>
        <v>#DIV/0!</v>
      </c>
      <c r="F33" s="26" t="e">
        <f t="shared" si="18"/>
        <v>#DIV/0!</v>
      </c>
      <c r="G33" s="41" t="e">
        <f t="shared" si="18"/>
        <v>#DIV/0!</v>
      </c>
      <c r="H33" s="26" t="e">
        <f t="shared" si="18"/>
        <v>#DIV/0!</v>
      </c>
      <c r="I33" s="41" t="e">
        <f t="shared" si="18"/>
        <v>#DIV/0!</v>
      </c>
      <c r="J33" s="26" t="e">
        <f t="shared" si="18"/>
        <v>#DIV/0!</v>
      </c>
      <c r="K33" s="41" t="e">
        <f t="shared" si="18"/>
        <v>#DIV/0!</v>
      </c>
      <c r="L33" s="26" t="e">
        <f t="shared" si="18"/>
        <v>#DIV/0!</v>
      </c>
      <c r="M33" s="41" t="e">
        <f t="shared" si="18"/>
        <v>#DIV/0!</v>
      </c>
      <c r="N33" s="140"/>
      <c r="O33" s="141"/>
      <c r="P33" s="141"/>
    </row>
    <row r="34" spans="1:16" ht="11.25">
      <c r="A34" s="34">
        <f t="shared" si="12"/>
        <v>2.1072099696478683</v>
      </c>
      <c r="B34" s="42" t="e">
        <f aca="true" t="shared" si="19" ref="B34:M34">IF(B18&gt;B25,9999,"")</f>
        <v>#DIV/0!</v>
      </c>
      <c r="C34" s="43" t="e">
        <f t="shared" si="19"/>
        <v>#DIV/0!</v>
      </c>
      <c r="D34" s="44" t="e">
        <f t="shared" si="19"/>
        <v>#DIV/0!</v>
      </c>
      <c r="E34" s="43" t="e">
        <f t="shared" si="19"/>
        <v>#DIV/0!</v>
      </c>
      <c r="F34" s="44" t="e">
        <f t="shared" si="19"/>
        <v>#DIV/0!</v>
      </c>
      <c r="G34" s="43" t="e">
        <f t="shared" si="19"/>
        <v>#DIV/0!</v>
      </c>
      <c r="H34" s="44" t="e">
        <f t="shared" si="19"/>
        <v>#DIV/0!</v>
      </c>
      <c r="I34" s="43" t="e">
        <f t="shared" si="19"/>
        <v>#DIV/0!</v>
      </c>
      <c r="J34" s="44" t="e">
        <f t="shared" si="19"/>
        <v>#DIV/0!</v>
      </c>
      <c r="K34" s="43" t="e">
        <f t="shared" si="19"/>
        <v>#DIV/0!</v>
      </c>
      <c r="L34" s="44" t="e">
        <f t="shared" si="19"/>
        <v>#DIV/0!</v>
      </c>
      <c r="M34" s="43" t="e">
        <f t="shared" si="19"/>
        <v>#DIV/0!</v>
      </c>
      <c r="N34" s="140"/>
      <c r="O34" s="141"/>
      <c r="P34" s="141"/>
    </row>
    <row r="35" spans="1:13" ht="11.25">
      <c r="A35" s="58" t="s">
        <v>24</v>
      </c>
      <c r="B35" s="45" t="e">
        <f>IF(COUNT(B28:B34)&gt;1,"ERROR",IF(MIN(B28:B34)=9999,"&gt;",IF(MIN(B28:B34)=-9999,"&lt;",10^MIN(B28:B34))))</f>
        <v>#DIV/0!</v>
      </c>
      <c r="C35" s="46" t="e">
        <f aca="true" t="shared" si="20" ref="C35:M35">IF(COUNT(C28:C34)&gt;1,"ERROR",IF(MIN(C28:C34)=9999,"&gt;",IF(MIN(C28:C34)=-9999,"&lt;",10^MIN(C28:C34))))</f>
        <v>#DIV/0!</v>
      </c>
      <c r="D35" s="46" t="e">
        <f t="shared" si="20"/>
        <v>#DIV/0!</v>
      </c>
      <c r="E35" s="46" t="e">
        <f t="shared" si="20"/>
        <v>#DIV/0!</v>
      </c>
      <c r="F35" s="46" t="e">
        <f t="shared" si="20"/>
        <v>#DIV/0!</v>
      </c>
      <c r="G35" s="46" t="e">
        <f t="shared" si="20"/>
        <v>#DIV/0!</v>
      </c>
      <c r="H35" s="46" t="e">
        <f t="shared" si="20"/>
        <v>#DIV/0!</v>
      </c>
      <c r="I35" s="46" t="e">
        <f t="shared" si="20"/>
        <v>#DIV/0!</v>
      </c>
      <c r="J35" s="46" t="e">
        <f t="shared" si="20"/>
        <v>#DIV/0!</v>
      </c>
      <c r="K35" s="46" t="e">
        <f t="shared" si="20"/>
        <v>#DIV/0!</v>
      </c>
      <c r="L35" s="46" t="e">
        <f t="shared" si="20"/>
        <v>#DIV/0!</v>
      </c>
      <c r="M35" s="46" t="e">
        <f t="shared" si="20"/>
        <v>#DIV/0!</v>
      </c>
    </row>
    <row r="36" spans="1:13" ht="12" thickBot="1">
      <c r="A36" s="59" t="s">
        <v>25</v>
      </c>
      <c r="B36" s="60" t="e">
        <f>B35/2</f>
        <v>#DIV/0!</v>
      </c>
      <c r="C36" s="61" t="e">
        <f aca="true" t="shared" si="21" ref="C36:M36">C35/2</f>
        <v>#DIV/0!</v>
      </c>
      <c r="D36" s="61" t="e">
        <f t="shared" si="21"/>
        <v>#DIV/0!</v>
      </c>
      <c r="E36" s="61" t="e">
        <f t="shared" si="21"/>
        <v>#DIV/0!</v>
      </c>
      <c r="F36" s="61" t="e">
        <f t="shared" si="21"/>
        <v>#DIV/0!</v>
      </c>
      <c r="G36" s="61" t="e">
        <f t="shared" si="21"/>
        <v>#DIV/0!</v>
      </c>
      <c r="H36" s="61" t="e">
        <f t="shared" si="21"/>
        <v>#DIV/0!</v>
      </c>
      <c r="I36" s="61" t="e">
        <f t="shared" si="21"/>
        <v>#DIV/0!</v>
      </c>
      <c r="J36" s="61" t="e">
        <f t="shared" si="21"/>
        <v>#DIV/0!</v>
      </c>
      <c r="K36" s="61" t="e">
        <f t="shared" si="21"/>
        <v>#DIV/0!</v>
      </c>
      <c r="L36" s="61" t="e">
        <f t="shared" si="21"/>
        <v>#DIV/0!</v>
      </c>
      <c r="M36" s="61" t="e">
        <f t="shared" si="21"/>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L11:M11"/>
    <mergeCell ref="J37:K37"/>
    <mergeCell ref="L37:M37"/>
    <mergeCell ref="J1:K1"/>
    <mergeCell ref="L1:M1"/>
    <mergeCell ref="J11:K11"/>
    <mergeCell ref="J27:K27"/>
    <mergeCell ref="L27:M27"/>
    <mergeCell ref="B1:C1"/>
    <mergeCell ref="D1:E1"/>
    <mergeCell ref="F1:G1"/>
    <mergeCell ref="H1:I1"/>
    <mergeCell ref="B11:C11"/>
    <mergeCell ref="D11:E11"/>
    <mergeCell ref="F11:G11"/>
    <mergeCell ref="H11:I11"/>
    <mergeCell ref="B37:C37"/>
    <mergeCell ref="D37:E37"/>
    <mergeCell ref="F37:G37"/>
    <mergeCell ref="H37:I37"/>
    <mergeCell ref="B27:C27"/>
    <mergeCell ref="D27:E27"/>
    <mergeCell ref="F27:G27"/>
    <mergeCell ref="H27:I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11.xml><?xml version="1.0" encoding="utf-8"?>
<worksheet xmlns="http://schemas.openxmlformats.org/spreadsheetml/2006/main" xmlns:r="http://schemas.openxmlformats.org/officeDocument/2006/relationships">
  <dimension ref="A1:H72"/>
  <sheetViews>
    <sheetView showZeros="0" view="pageLayout" zoomScaleSheetLayoutView="115" workbookViewId="0" topLeftCell="A1">
      <selection activeCell="D7" sqref="D7"/>
    </sheetView>
  </sheetViews>
  <sheetFormatPr defaultColWidth="9.140625" defaultRowHeight="12.75"/>
  <cols>
    <col min="1" max="1" width="2.00390625" style="4" bestFit="1" customWidth="1"/>
    <col min="2" max="2" width="13.8515625" style="5" bestFit="1" customWidth="1"/>
    <col min="3" max="3" width="27.57421875" style="5" bestFit="1" customWidth="1"/>
    <col min="4" max="4" width="19.28125" style="5" bestFit="1" customWidth="1"/>
    <col min="5" max="5" width="8.00390625" style="5" bestFit="1" customWidth="1"/>
    <col min="6" max="6" width="8.421875" style="5" bestFit="1" customWidth="1"/>
    <col min="7" max="7" width="5.28125" style="5" bestFit="1" customWidth="1"/>
    <col min="8" max="8" width="6.421875" style="5" bestFit="1" customWidth="1"/>
    <col min="9" max="16384" width="9.140625" style="5" customWidth="1"/>
  </cols>
  <sheetData>
    <row r="1" spans="2:6" ht="19.5" customHeight="1">
      <c r="B1" s="173" t="s">
        <v>27</v>
      </c>
      <c r="C1" s="173"/>
      <c r="D1" s="173"/>
      <c r="E1" s="173"/>
      <c r="F1" s="173"/>
    </row>
    <row r="2" spans="2:6" ht="32.25" customHeight="1">
      <c r="B2" s="173" t="s">
        <v>28</v>
      </c>
      <c r="C2" s="173"/>
      <c r="D2" s="173"/>
      <c r="E2" s="65"/>
      <c r="F2" s="65"/>
    </row>
    <row r="3" spans="2:6" ht="22.5" customHeight="1">
      <c r="B3" s="6" t="s">
        <v>29</v>
      </c>
      <c r="C3" s="66"/>
      <c r="D3" s="6" t="s">
        <v>30</v>
      </c>
      <c r="E3" s="174"/>
      <c r="F3" s="174"/>
    </row>
    <row r="4" spans="2:7" ht="12.75">
      <c r="B4" s="6" t="s">
        <v>31</v>
      </c>
      <c r="C4" s="66"/>
      <c r="D4" s="6" t="s">
        <v>32</v>
      </c>
      <c r="E4" s="175"/>
      <c r="F4" s="175"/>
      <c r="G4" s="7"/>
    </row>
    <row r="5" spans="2:6" ht="12.75">
      <c r="B5" s="8" t="s">
        <v>4</v>
      </c>
      <c r="C5" s="67"/>
      <c r="D5" s="6" t="s">
        <v>33</v>
      </c>
      <c r="E5" s="175"/>
      <c r="F5" s="175"/>
    </row>
    <row r="6" spans="2:6" ht="12.75">
      <c r="B6" s="6"/>
      <c r="E6" s="7"/>
      <c r="F6" s="7"/>
    </row>
    <row r="7" spans="1:8" ht="26.25" thickBot="1">
      <c r="A7" s="172">
        <v>1</v>
      </c>
      <c r="B7" s="20" t="s">
        <v>34</v>
      </c>
      <c r="C7" s="18" t="s">
        <v>7</v>
      </c>
      <c r="D7" s="18" t="s">
        <v>46</v>
      </c>
      <c r="E7" s="18" t="s">
        <v>35</v>
      </c>
      <c r="F7" s="19" t="s">
        <v>36</v>
      </c>
      <c r="G7" s="18" t="s">
        <v>37</v>
      </c>
      <c r="H7" s="18" t="s">
        <v>38</v>
      </c>
    </row>
    <row r="8" spans="1:8" ht="13.5" thickTop="1">
      <c r="A8" s="172"/>
      <c r="B8" s="23" t="s">
        <v>39</v>
      </c>
      <c r="C8" s="9"/>
      <c r="D8" s="9"/>
      <c r="E8" s="1"/>
      <c r="F8" s="10"/>
      <c r="G8" s="1"/>
      <c r="H8" s="1"/>
    </row>
    <row r="9" spans="1:8" ht="12.75">
      <c r="A9" s="172"/>
      <c r="B9" s="24" t="s">
        <v>40</v>
      </c>
      <c r="C9" s="11"/>
      <c r="D9" s="11"/>
      <c r="E9" s="3"/>
      <c r="F9" s="12"/>
      <c r="G9" s="3"/>
      <c r="H9" s="3"/>
    </row>
    <row r="10" spans="1:8" ht="12.75">
      <c r="A10" s="172"/>
      <c r="B10" s="24" t="s">
        <v>41</v>
      </c>
      <c r="C10" s="13"/>
      <c r="D10" s="13"/>
      <c r="E10" s="2"/>
      <c r="F10" s="14"/>
      <c r="G10" s="2"/>
      <c r="H10" s="2"/>
    </row>
    <row r="11" spans="1:8" ht="12.75">
      <c r="A11" s="172"/>
      <c r="B11" s="24" t="s">
        <v>42</v>
      </c>
      <c r="C11" s="11"/>
      <c r="D11" s="11"/>
      <c r="E11" s="3"/>
      <c r="F11" s="12"/>
      <c r="G11" s="3"/>
      <c r="H11" s="3"/>
    </row>
    <row r="12" spans="1:8" ht="12.75">
      <c r="A12" s="172"/>
      <c r="B12" s="24" t="s">
        <v>43</v>
      </c>
      <c r="C12" s="11"/>
      <c r="D12" s="11"/>
      <c r="E12" s="2"/>
      <c r="F12" s="14"/>
      <c r="G12" s="2"/>
      <c r="H12" s="2"/>
    </row>
    <row r="13" spans="1:8" ht="12.75">
      <c r="A13" s="172"/>
      <c r="B13" s="24" t="s">
        <v>44</v>
      </c>
      <c r="C13" s="11"/>
      <c r="D13" s="11"/>
      <c r="E13" s="3"/>
      <c r="F13" s="12"/>
      <c r="G13" s="3"/>
      <c r="H13" s="3"/>
    </row>
    <row r="15" spans="1:8" ht="26.25" thickBot="1">
      <c r="A15" s="172">
        <v>2</v>
      </c>
      <c r="B15" s="20" t="s">
        <v>34</v>
      </c>
      <c r="C15" s="18" t="s">
        <v>7</v>
      </c>
      <c r="D15" s="18" t="s">
        <v>46</v>
      </c>
      <c r="E15" s="18" t="s">
        <v>35</v>
      </c>
      <c r="F15" s="19" t="s">
        <v>36</v>
      </c>
      <c r="G15" s="18" t="s">
        <v>37</v>
      </c>
      <c r="H15" s="18" t="s">
        <v>38</v>
      </c>
    </row>
    <row r="16" spans="1:8" ht="13.5" thickTop="1">
      <c r="A16" s="172"/>
      <c r="B16" s="23" t="s">
        <v>39</v>
      </c>
      <c r="C16" s="9"/>
      <c r="D16" s="9"/>
      <c r="E16" s="1"/>
      <c r="F16" s="10"/>
      <c r="G16" s="1"/>
      <c r="H16" s="1"/>
    </row>
    <row r="17" spans="1:8" ht="12.75">
      <c r="A17" s="172"/>
      <c r="B17" s="24" t="s">
        <v>40</v>
      </c>
      <c r="C17" s="11"/>
      <c r="D17" s="11"/>
      <c r="E17" s="3"/>
      <c r="F17" s="12"/>
      <c r="G17" s="3"/>
      <c r="H17" s="3"/>
    </row>
    <row r="18" spans="1:8" ht="12.75">
      <c r="A18" s="172"/>
      <c r="B18" s="24" t="s">
        <v>41</v>
      </c>
      <c r="C18" s="11"/>
      <c r="D18" s="11"/>
      <c r="E18" s="2"/>
      <c r="F18" s="14"/>
      <c r="G18" s="2"/>
      <c r="H18" s="2"/>
    </row>
    <row r="19" spans="1:8" ht="12.75">
      <c r="A19" s="172"/>
      <c r="B19" s="24" t="s">
        <v>42</v>
      </c>
      <c r="C19" s="11"/>
      <c r="D19" s="11"/>
      <c r="E19" s="3"/>
      <c r="F19" s="12"/>
      <c r="G19" s="3"/>
      <c r="H19" s="3"/>
    </row>
    <row r="20" spans="1:8" ht="12.75">
      <c r="A20" s="172"/>
      <c r="B20" s="24" t="s">
        <v>43</v>
      </c>
      <c r="C20" s="13"/>
      <c r="D20" s="13"/>
      <c r="E20" s="2"/>
      <c r="F20" s="14"/>
      <c r="G20" s="2"/>
      <c r="H20" s="2"/>
    </row>
    <row r="21" spans="1:8" ht="12.75">
      <c r="A21" s="172"/>
      <c r="B21" s="24" t="s">
        <v>44</v>
      </c>
      <c r="C21" s="11"/>
      <c r="D21" s="11"/>
      <c r="E21" s="3"/>
      <c r="F21" s="12"/>
      <c r="G21" s="3"/>
      <c r="H21" s="3"/>
    </row>
    <row r="23" spans="1:8" ht="26.25" thickBot="1">
      <c r="A23" s="172">
        <v>3</v>
      </c>
      <c r="B23" s="20" t="s">
        <v>34</v>
      </c>
      <c r="C23" s="18" t="s">
        <v>7</v>
      </c>
      <c r="D23" s="18" t="s">
        <v>46</v>
      </c>
      <c r="E23" s="18" t="s">
        <v>35</v>
      </c>
      <c r="F23" s="19" t="s">
        <v>36</v>
      </c>
      <c r="G23" s="18" t="s">
        <v>37</v>
      </c>
      <c r="H23" s="18" t="s">
        <v>38</v>
      </c>
    </row>
    <row r="24" spans="1:8" ht="13.5" thickTop="1">
      <c r="A24" s="172"/>
      <c r="B24" s="21" t="s">
        <v>39</v>
      </c>
      <c r="C24" s="77"/>
      <c r="D24" s="77"/>
      <c r="E24" s="70"/>
      <c r="F24" s="71"/>
      <c r="G24" s="70"/>
      <c r="H24" s="70"/>
    </row>
    <row r="25" spans="1:8" ht="12.75">
      <c r="A25" s="172"/>
      <c r="B25" s="22" t="s">
        <v>40</v>
      </c>
      <c r="C25" s="69"/>
      <c r="D25" s="69"/>
      <c r="E25" s="72"/>
      <c r="F25" s="73"/>
      <c r="G25" s="72"/>
      <c r="H25" s="72"/>
    </row>
    <row r="26" spans="1:8" ht="12.75">
      <c r="A26" s="172"/>
      <c r="B26" s="22" t="s">
        <v>41</v>
      </c>
      <c r="C26" s="69"/>
      <c r="D26" s="69"/>
      <c r="E26" s="72"/>
      <c r="F26" s="73"/>
      <c r="G26" s="72"/>
      <c r="H26" s="72"/>
    </row>
    <row r="27" spans="1:8" ht="12.75">
      <c r="A27" s="172"/>
      <c r="B27" s="22" t="s">
        <v>42</v>
      </c>
      <c r="C27" s="69"/>
      <c r="D27" s="69"/>
      <c r="E27" s="72"/>
      <c r="F27" s="73"/>
      <c r="G27" s="72"/>
      <c r="H27" s="72"/>
    </row>
    <row r="28" spans="1:8" ht="12.75">
      <c r="A28" s="172"/>
      <c r="B28" s="22" t="s">
        <v>43</v>
      </c>
      <c r="C28" s="69"/>
      <c r="D28" s="69"/>
      <c r="E28" s="72"/>
      <c r="F28" s="73"/>
      <c r="G28" s="72"/>
      <c r="H28" s="72"/>
    </row>
    <row r="29" spans="1:8" ht="12.75">
      <c r="A29" s="172"/>
      <c r="B29" s="22" t="s">
        <v>44</v>
      </c>
      <c r="C29" s="69"/>
      <c r="D29" s="69"/>
      <c r="E29" s="72"/>
      <c r="F29" s="73"/>
      <c r="G29" s="72"/>
      <c r="H29" s="72"/>
    </row>
    <row r="31" spans="1:8" ht="26.25" thickBot="1">
      <c r="A31" s="172">
        <v>4</v>
      </c>
      <c r="B31" s="20" t="s">
        <v>34</v>
      </c>
      <c r="C31" s="18" t="s">
        <v>7</v>
      </c>
      <c r="D31" s="18" t="s">
        <v>46</v>
      </c>
      <c r="E31" s="18" t="s">
        <v>35</v>
      </c>
      <c r="F31" s="19" t="s">
        <v>36</v>
      </c>
      <c r="G31" s="18" t="s">
        <v>37</v>
      </c>
      <c r="H31" s="18" t="s">
        <v>38</v>
      </c>
    </row>
    <row r="32" spans="1:8" ht="13.5" thickTop="1">
      <c r="A32" s="172"/>
      <c r="B32" s="21" t="s">
        <v>39</v>
      </c>
      <c r="C32" s="9"/>
      <c r="D32" s="9"/>
      <c r="E32" s="1"/>
      <c r="F32" s="10"/>
      <c r="G32" s="1"/>
      <c r="H32" s="1"/>
    </row>
    <row r="33" spans="1:8" ht="12.75">
      <c r="A33" s="172"/>
      <c r="B33" s="22" t="s">
        <v>40</v>
      </c>
      <c r="C33" s="11"/>
      <c r="D33" s="11"/>
      <c r="E33" s="3"/>
      <c r="F33" s="12"/>
      <c r="G33" s="3"/>
      <c r="H33" s="3"/>
    </row>
    <row r="34" spans="1:8" ht="12.75">
      <c r="A34" s="172"/>
      <c r="B34" s="22" t="s">
        <v>41</v>
      </c>
      <c r="C34" s="13"/>
      <c r="D34" s="13"/>
      <c r="E34" s="2"/>
      <c r="F34" s="14"/>
      <c r="G34" s="2"/>
      <c r="H34" s="2"/>
    </row>
    <row r="35" spans="1:8" ht="12.75">
      <c r="A35" s="172"/>
      <c r="B35" s="22" t="s">
        <v>42</v>
      </c>
      <c r="C35" s="11"/>
      <c r="D35" s="11"/>
      <c r="E35" s="3"/>
      <c r="F35" s="12"/>
      <c r="G35" s="3"/>
      <c r="H35" s="3"/>
    </row>
    <row r="36" spans="1:8" ht="12.75">
      <c r="A36" s="172"/>
      <c r="B36" s="22" t="s">
        <v>43</v>
      </c>
      <c r="C36" s="11"/>
      <c r="D36" s="11"/>
      <c r="E36" s="3"/>
      <c r="F36" s="12"/>
      <c r="G36" s="3"/>
      <c r="H36" s="2"/>
    </row>
    <row r="37" spans="1:8" ht="12.75">
      <c r="A37" s="172"/>
      <c r="B37" s="22" t="s">
        <v>44</v>
      </c>
      <c r="C37" s="11"/>
      <c r="D37" s="11"/>
      <c r="E37" s="3"/>
      <c r="F37" s="12"/>
      <c r="G37" s="3"/>
      <c r="H37" s="3"/>
    </row>
    <row r="38" ht="12.75">
      <c r="B38" s="15"/>
    </row>
    <row r="39" spans="1:8" ht="26.25" thickBot="1">
      <c r="A39" s="172">
        <v>5</v>
      </c>
      <c r="B39" s="20" t="s">
        <v>34</v>
      </c>
      <c r="C39" s="18" t="s">
        <v>7</v>
      </c>
      <c r="D39" s="18" t="s">
        <v>46</v>
      </c>
      <c r="E39" s="18" t="s">
        <v>35</v>
      </c>
      <c r="F39" s="19" t="s">
        <v>36</v>
      </c>
      <c r="G39" s="18" t="s">
        <v>37</v>
      </c>
      <c r="H39" s="18" t="s">
        <v>38</v>
      </c>
    </row>
    <row r="40" spans="1:8" ht="13.5" thickTop="1">
      <c r="A40" s="172"/>
      <c r="B40" s="21" t="s">
        <v>39</v>
      </c>
      <c r="C40" s="9"/>
      <c r="D40" s="9"/>
      <c r="E40" s="1"/>
      <c r="F40" s="10"/>
      <c r="G40" s="1"/>
      <c r="H40" s="1"/>
    </row>
    <row r="41" spans="1:8" ht="12.75">
      <c r="A41" s="172"/>
      <c r="B41" s="22" t="s">
        <v>40</v>
      </c>
      <c r="C41" s="11"/>
      <c r="D41" s="11"/>
      <c r="E41" s="3"/>
      <c r="F41" s="12"/>
      <c r="G41" s="3"/>
      <c r="H41" s="3"/>
    </row>
    <row r="42" spans="1:8" ht="12.75">
      <c r="A42" s="172"/>
      <c r="B42" s="22" t="s">
        <v>41</v>
      </c>
      <c r="C42" s="11"/>
      <c r="D42" s="11"/>
      <c r="E42" s="2"/>
      <c r="F42" s="14"/>
      <c r="G42" s="2"/>
      <c r="H42" s="2"/>
    </row>
    <row r="43" spans="1:8" ht="12.75">
      <c r="A43" s="172"/>
      <c r="B43" s="22" t="s">
        <v>42</v>
      </c>
      <c r="C43" s="11"/>
      <c r="D43" s="11"/>
      <c r="E43" s="3"/>
      <c r="F43" s="12"/>
      <c r="G43" s="3"/>
      <c r="H43" s="3"/>
    </row>
    <row r="44" spans="1:8" ht="12.75">
      <c r="A44" s="172"/>
      <c r="B44" s="22" t="s">
        <v>43</v>
      </c>
      <c r="C44" s="11"/>
      <c r="D44" s="11"/>
      <c r="E44" s="2"/>
      <c r="F44" s="14"/>
      <c r="G44" s="2"/>
      <c r="H44" s="2"/>
    </row>
    <row r="45" spans="1:8" ht="12.75">
      <c r="A45" s="172"/>
      <c r="B45" s="22" t="s">
        <v>44</v>
      </c>
      <c r="C45" s="11"/>
      <c r="D45" s="11"/>
      <c r="E45" s="3"/>
      <c r="F45" s="12"/>
      <c r="G45" s="3"/>
      <c r="H45" s="3"/>
    </row>
    <row r="47" spans="1:8" ht="26.25" thickBot="1">
      <c r="A47" s="172">
        <v>6</v>
      </c>
      <c r="B47" s="20" t="s">
        <v>34</v>
      </c>
      <c r="C47" s="18" t="s">
        <v>7</v>
      </c>
      <c r="D47" s="18" t="s">
        <v>46</v>
      </c>
      <c r="E47" s="18" t="s">
        <v>35</v>
      </c>
      <c r="F47" s="19" t="s">
        <v>36</v>
      </c>
      <c r="G47" s="18" t="s">
        <v>37</v>
      </c>
      <c r="H47" s="18" t="s">
        <v>38</v>
      </c>
    </row>
    <row r="48" spans="1:8" ht="13.5" thickTop="1">
      <c r="A48" s="172"/>
      <c r="B48" s="21" t="s">
        <v>39</v>
      </c>
      <c r="C48" s="69"/>
      <c r="D48" s="69"/>
      <c r="E48" s="70"/>
      <c r="F48" s="71"/>
      <c r="G48" s="70"/>
      <c r="H48" s="70"/>
    </row>
    <row r="49" spans="1:8" ht="12.75">
      <c r="A49" s="172"/>
      <c r="B49" s="22" t="s">
        <v>40</v>
      </c>
      <c r="C49" s="69"/>
      <c r="D49" s="69"/>
      <c r="E49" s="72"/>
      <c r="F49" s="73"/>
      <c r="G49" s="72"/>
      <c r="H49" s="72"/>
    </row>
    <row r="50" spans="1:8" ht="12.75">
      <c r="A50" s="172"/>
      <c r="B50" s="22" t="s">
        <v>41</v>
      </c>
      <c r="C50" s="74"/>
      <c r="D50" s="74"/>
      <c r="E50" s="75"/>
      <c r="F50" s="76"/>
      <c r="G50" s="75"/>
      <c r="H50" s="75"/>
    </row>
    <row r="51" spans="1:8" ht="12.75">
      <c r="A51" s="172"/>
      <c r="B51" s="22" t="s">
        <v>42</v>
      </c>
      <c r="C51" s="69"/>
      <c r="D51" s="69"/>
      <c r="E51" s="72"/>
      <c r="F51" s="73"/>
      <c r="G51" s="72"/>
      <c r="H51" s="72"/>
    </row>
    <row r="52" spans="1:8" ht="12.75">
      <c r="A52" s="172"/>
      <c r="B52" s="22" t="s">
        <v>43</v>
      </c>
      <c r="C52" s="69"/>
      <c r="D52" s="69"/>
      <c r="E52" s="75"/>
      <c r="F52" s="76"/>
      <c r="G52" s="75"/>
      <c r="H52" s="75"/>
    </row>
    <row r="53" spans="1:8" ht="12.75">
      <c r="A53" s="172"/>
      <c r="B53" s="22" t="s">
        <v>44</v>
      </c>
      <c r="C53" s="69"/>
      <c r="D53" s="69"/>
      <c r="E53" s="72"/>
      <c r="F53" s="73"/>
      <c r="G53" s="72"/>
      <c r="H53" s="72"/>
    </row>
    <row r="55" spans="1:8" ht="26.25" thickBot="1">
      <c r="A55" s="172">
        <v>7</v>
      </c>
      <c r="B55" s="20" t="s">
        <v>34</v>
      </c>
      <c r="C55" s="18" t="s">
        <v>7</v>
      </c>
      <c r="D55" s="18" t="s">
        <v>46</v>
      </c>
      <c r="E55" s="18" t="s">
        <v>35</v>
      </c>
      <c r="F55" s="19" t="s">
        <v>36</v>
      </c>
      <c r="G55" s="18" t="s">
        <v>37</v>
      </c>
      <c r="H55" s="18" t="s">
        <v>38</v>
      </c>
    </row>
    <row r="56" spans="1:8" ht="13.5" thickTop="1">
      <c r="A56" s="172"/>
      <c r="B56" s="21" t="s">
        <v>39</v>
      </c>
      <c r="C56" s="77"/>
      <c r="D56" s="77"/>
      <c r="E56" s="70"/>
      <c r="F56" s="71"/>
      <c r="G56" s="70"/>
      <c r="H56" s="70"/>
    </row>
    <row r="57" spans="1:8" ht="12.75">
      <c r="A57" s="172"/>
      <c r="B57" s="22" t="s">
        <v>40</v>
      </c>
      <c r="C57" s="69"/>
      <c r="D57" s="69"/>
      <c r="E57" s="72"/>
      <c r="F57" s="73"/>
      <c r="G57" s="72"/>
      <c r="H57" s="72"/>
    </row>
    <row r="58" spans="1:8" ht="12.75">
      <c r="A58" s="172"/>
      <c r="B58" s="22" t="s">
        <v>41</v>
      </c>
      <c r="C58" s="74"/>
      <c r="D58" s="74"/>
      <c r="E58" s="75"/>
      <c r="F58" s="76"/>
      <c r="G58" s="75"/>
      <c r="H58" s="75"/>
    </row>
    <row r="59" spans="1:8" ht="12.75">
      <c r="A59" s="172"/>
      <c r="B59" s="22" t="s">
        <v>42</v>
      </c>
      <c r="C59" s="74"/>
      <c r="D59" s="74"/>
      <c r="E59" s="72"/>
      <c r="F59" s="73"/>
      <c r="G59" s="72"/>
      <c r="H59" s="72"/>
    </row>
    <row r="60" spans="1:8" ht="12.75">
      <c r="A60" s="172"/>
      <c r="B60" s="22" t="s">
        <v>43</v>
      </c>
      <c r="C60" s="69"/>
      <c r="D60" s="69"/>
      <c r="E60" s="75"/>
      <c r="F60" s="76"/>
      <c r="G60" s="75"/>
      <c r="H60" s="75"/>
    </row>
    <row r="61" spans="1:8" ht="12.75">
      <c r="A61" s="172"/>
      <c r="B61" s="22" t="s">
        <v>44</v>
      </c>
      <c r="C61" s="69"/>
      <c r="D61" s="69"/>
      <c r="E61" s="72"/>
      <c r="F61" s="73"/>
      <c r="G61" s="72"/>
      <c r="H61" s="72"/>
    </row>
    <row r="63" spans="1:8" ht="26.25" thickBot="1">
      <c r="A63" s="172">
        <v>8</v>
      </c>
      <c r="B63" s="20" t="s">
        <v>34</v>
      </c>
      <c r="C63" s="18" t="s">
        <v>7</v>
      </c>
      <c r="D63" s="18" t="s">
        <v>46</v>
      </c>
      <c r="E63" s="18" t="s">
        <v>35</v>
      </c>
      <c r="F63" s="19" t="s">
        <v>36</v>
      </c>
      <c r="G63" s="18" t="s">
        <v>37</v>
      </c>
      <c r="H63" s="18" t="s">
        <v>38</v>
      </c>
    </row>
    <row r="64" spans="1:8" ht="13.5" thickTop="1">
      <c r="A64" s="172"/>
      <c r="B64" s="21" t="s">
        <v>39</v>
      </c>
      <c r="C64" s="9"/>
      <c r="D64" s="9"/>
      <c r="E64" s="1"/>
      <c r="F64" s="10"/>
      <c r="G64" s="1"/>
      <c r="H64" s="1"/>
    </row>
    <row r="65" spans="1:8" ht="12.75">
      <c r="A65" s="172"/>
      <c r="B65" s="22" t="s">
        <v>40</v>
      </c>
      <c r="C65" s="11"/>
      <c r="D65" s="11"/>
      <c r="E65" s="3"/>
      <c r="F65" s="12"/>
      <c r="G65" s="3"/>
      <c r="H65" s="3"/>
    </row>
    <row r="66" spans="1:8" ht="12.75">
      <c r="A66" s="172"/>
      <c r="B66" s="22" t="s">
        <v>41</v>
      </c>
      <c r="C66" s="13"/>
      <c r="D66" s="13"/>
      <c r="E66" s="2"/>
      <c r="F66" s="14"/>
      <c r="G66" s="2"/>
      <c r="H66" s="2"/>
    </row>
    <row r="67" spans="1:8" ht="12.75">
      <c r="A67" s="172"/>
      <c r="B67" s="22" t="s">
        <v>42</v>
      </c>
      <c r="C67" s="11"/>
      <c r="D67" s="11"/>
      <c r="E67" s="3"/>
      <c r="F67" s="12"/>
      <c r="G67" s="3"/>
      <c r="H67" s="3"/>
    </row>
    <row r="68" spans="1:8" ht="12.75">
      <c r="A68" s="172"/>
      <c r="B68" s="22" t="s">
        <v>43</v>
      </c>
      <c r="C68" s="13"/>
      <c r="D68" s="13"/>
      <c r="E68" s="2"/>
      <c r="F68" s="14"/>
      <c r="G68" s="2"/>
      <c r="H68" s="2"/>
    </row>
    <row r="69" spans="1:8" ht="12.75">
      <c r="A69" s="172"/>
      <c r="B69" s="22" t="s">
        <v>44</v>
      </c>
      <c r="C69" s="11"/>
      <c r="D69" s="11"/>
      <c r="E69" s="3"/>
      <c r="F69" s="12"/>
      <c r="G69" s="3"/>
      <c r="H69" s="3"/>
    </row>
    <row r="70" spans="2:6" ht="12.75">
      <c r="B70" s="16"/>
      <c r="C70" s="16"/>
      <c r="D70" s="16"/>
      <c r="E70" s="16"/>
      <c r="F70" s="16"/>
    </row>
    <row r="71" spans="2:6" ht="12.75">
      <c r="B71" s="17" t="s">
        <v>45</v>
      </c>
      <c r="C71" s="16"/>
      <c r="D71" s="16"/>
      <c r="E71" s="16"/>
      <c r="F71" s="16"/>
    </row>
    <row r="72" spans="2:6" ht="12.75">
      <c r="B72" s="16"/>
      <c r="C72" s="16"/>
      <c r="D72" s="16"/>
      <c r="E72" s="16"/>
      <c r="F72" s="16"/>
    </row>
  </sheetData>
  <sheetProtection/>
  <mergeCells count="13">
    <mergeCell ref="A63:A69"/>
    <mergeCell ref="A15:A21"/>
    <mergeCell ref="A23:A29"/>
    <mergeCell ref="A31:A37"/>
    <mergeCell ref="A39:A45"/>
    <mergeCell ref="A47:A53"/>
    <mergeCell ref="A55:A61"/>
    <mergeCell ref="A7:A13"/>
    <mergeCell ref="B1:F1"/>
    <mergeCell ref="E3:F3"/>
    <mergeCell ref="E4:F4"/>
    <mergeCell ref="E5:F5"/>
    <mergeCell ref="B2:D2"/>
  </mergeCells>
  <printOptions horizontalCentered="1"/>
  <pageMargins left="0.31496062992125984" right="0.31496062992125984" top="1.1023622047244095" bottom="1.1023622047244095" header="0.5118110236220472" footer="0.5118110236220472"/>
  <pageSetup horizontalDpi="600" verticalDpi="600" orientation="portrait" paperSize="9" r:id="rId1"/>
  <headerFooter alignWithMargins="0">
    <oddHeader>&amp;C&amp;Z&amp;F</oddHeader>
    <oddFooter>&amp;LVW-0574.04&amp;C&amp;P
Authorised by:Praveen Sebastianpillai&amp;REffective Date:06.11.2012</oddFooter>
  </headerFooter>
  <rowBreaks count="1" manualBreakCount="1">
    <brk id="46" max="7" man="1"/>
  </rowBreaks>
</worksheet>
</file>

<file path=xl/worksheets/sheet12.xml><?xml version="1.0" encoding="utf-8"?>
<worksheet xmlns="http://schemas.openxmlformats.org/spreadsheetml/2006/main" xmlns:r="http://schemas.openxmlformats.org/officeDocument/2006/relationships">
  <sheetPr>
    <pageSetUpPr fitToPage="1"/>
  </sheetPr>
  <dimension ref="A1:P37"/>
  <sheetViews>
    <sheetView tabSelected="1" zoomScale="85" zoomScaleNormal="85" zoomScalePageLayoutView="0" workbookViewId="0" topLeftCell="A1">
      <selection activeCell="P48" sqref="P48"/>
    </sheetView>
  </sheetViews>
  <sheetFormatPr defaultColWidth="12.28125" defaultRowHeight="12.75"/>
  <cols>
    <col min="1" max="1" width="12.8515625" style="27" bestFit="1" customWidth="1"/>
    <col min="2" max="14" width="10.421875" style="27" customWidth="1"/>
    <col min="15" max="15" width="11.421875" style="27" bestFit="1" customWidth="1"/>
    <col min="16" max="16384" width="12.28125" style="27" customWidth="1"/>
  </cols>
  <sheetData>
    <row r="1" spans="1:13" s="26" customFormat="1" ht="11.25">
      <c r="A1" s="46" t="s">
        <v>7</v>
      </c>
      <c r="B1" s="176">
        <v>1</v>
      </c>
      <c r="C1" s="176"/>
      <c r="D1" s="176">
        <v>2</v>
      </c>
      <c r="E1" s="176"/>
      <c r="F1" s="176">
        <v>3</v>
      </c>
      <c r="G1" s="176"/>
      <c r="H1" s="176">
        <v>4</v>
      </c>
      <c r="I1" s="176"/>
      <c r="J1" s="176">
        <v>5</v>
      </c>
      <c r="K1" s="176"/>
      <c r="L1" s="176">
        <v>6</v>
      </c>
      <c r="M1" s="176"/>
    </row>
    <row r="2" spans="1:13" ht="12.75">
      <c r="A2" s="47">
        <v>2</v>
      </c>
      <c r="B2" s="78">
        <v>53934</v>
      </c>
      <c r="C2" s="79">
        <v>53782</v>
      </c>
      <c r="D2" s="79">
        <v>53869</v>
      </c>
      <c r="E2" s="79">
        <v>56495</v>
      </c>
      <c r="F2" s="79">
        <v>55115</v>
      </c>
      <c r="G2" s="79">
        <v>55103</v>
      </c>
      <c r="H2" s="79">
        <v>41990</v>
      </c>
      <c r="I2" s="79">
        <v>43966</v>
      </c>
      <c r="J2" s="79">
        <v>54468</v>
      </c>
      <c r="K2" s="79">
        <v>54066</v>
      </c>
      <c r="L2" s="79">
        <v>58141</v>
      </c>
      <c r="M2" s="80">
        <v>57747</v>
      </c>
    </row>
    <row r="3" spans="1:13" ht="12.75">
      <c r="A3" s="48">
        <f aca="true" t="shared" si="0" ref="A3:A8">A2*2</f>
        <v>4</v>
      </c>
      <c r="B3" s="82">
        <v>58652</v>
      </c>
      <c r="C3" s="82">
        <v>60175</v>
      </c>
      <c r="D3" s="82">
        <v>62798</v>
      </c>
      <c r="E3" s="82">
        <v>62795</v>
      </c>
      <c r="F3" s="82">
        <v>62191</v>
      </c>
      <c r="G3" s="82">
        <v>62401</v>
      </c>
      <c r="H3" s="82">
        <v>28996</v>
      </c>
      <c r="I3" s="82">
        <v>29722</v>
      </c>
      <c r="J3" s="82">
        <v>61568</v>
      </c>
      <c r="K3" s="82">
        <v>59357</v>
      </c>
      <c r="L3" s="82">
        <v>48641</v>
      </c>
      <c r="M3" s="83">
        <v>49694</v>
      </c>
    </row>
    <row r="4" spans="1:13" ht="12.75">
      <c r="A4" s="48">
        <f t="shared" si="0"/>
        <v>8</v>
      </c>
      <c r="B4" s="81">
        <v>64298</v>
      </c>
      <c r="C4" s="82">
        <v>64302</v>
      </c>
      <c r="D4" s="82">
        <v>60383</v>
      </c>
      <c r="E4" s="82">
        <v>59851</v>
      </c>
      <c r="F4" s="157">
        <v>63830</v>
      </c>
      <c r="G4" s="82">
        <v>62469</v>
      </c>
      <c r="H4" s="82">
        <v>16219</v>
      </c>
      <c r="I4" s="82">
        <v>17347</v>
      </c>
      <c r="J4" s="82">
        <v>60317</v>
      </c>
      <c r="K4" s="82">
        <v>60939</v>
      </c>
      <c r="L4" s="82">
        <v>31958</v>
      </c>
      <c r="M4" s="83">
        <v>32167</v>
      </c>
    </row>
    <row r="5" spans="1:13" ht="12.75">
      <c r="A5" s="48">
        <f t="shared" si="0"/>
        <v>16</v>
      </c>
      <c r="B5" s="81">
        <v>56813</v>
      </c>
      <c r="C5" s="82">
        <v>57781</v>
      </c>
      <c r="D5" s="82">
        <v>42953</v>
      </c>
      <c r="E5" s="82">
        <v>43327</v>
      </c>
      <c r="F5" s="82">
        <v>50379</v>
      </c>
      <c r="G5" s="82">
        <v>51527</v>
      </c>
      <c r="H5" s="82">
        <v>8486</v>
      </c>
      <c r="I5" s="82">
        <v>8655</v>
      </c>
      <c r="J5" s="82">
        <v>62442</v>
      </c>
      <c r="K5" s="82">
        <v>61953</v>
      </c>
      <c r="L5" s="82">
        <v>17723</v>
      </c>
      <c r="M5" s="83">
        <v>18683</v>
      </c>
    </row>
    <row r="6" spans="1:13" ht="12.75">
      <c r="A6" s="48">
        <f t="shared" si="0"/>
        <v>32</v>
      </c>
      <c r="B6" s="81">
        <v>38590</v>
      </c>
      <c r="C6" s="82">
        <v>37592</v>
      </c>
      <c r="D6" s="82">
        <v>25395</v>
      </c>
      <c r="E6" s="82">
        <v>25506</v>
      </c>
      <c r="F6" s="82">
        <v>33508</v>
      </c>
      <c r="G6" s="82">
        <v>32919</v>
      </c>
      <c r="H6" s="82">
        <v>4852</v>
      </c>
      <c r="I6" s="82">
        <v>4607</v>
      </c>
      <c r="J6" s="82">
        <v>54844</v>
      </c>
      <c r="K6" s="82">
        <v>53911</v>
      </c>
      <c r="L6" s="82">
        <v>8943</v>
      </c>
      <c r="M6" s="83">
        <v>9837</v>
      </c>
    </row>
    <row r="7" spans="1:13" ht="12.75">
      <c r="A7" s="48">
        <f t="shared" si="0"/>
        <v>64</v>
      </c>
      <c r="B7" s="81">
        <v>23403</v>
      </c>
      <c r="C7" s="82">
        <v>22797</v>
      </c>
      <c r="D7" s="82">
        <v>13852</v>
      </c>
      <c r="E7" s="82">
        <v>13941</v>
      </c>
      <c r="F7" s="82">
        <v>19103</v>
      </c>
      <c r="G7" s="82">
        <v>19815</v>
      </c>
      <c r="H7" s="82">
        <v>2683</v>
      </c>
      <c r="I7" s="82">
        <v>2638</v>
      </c>
      <c r="J7" s="82">
        <v>36778</v>
      </c>
      <c r="K7" s="82">
        <v>35361</v>
      </c>
      <c r="L7" s="82">
        <v>4988</v>
      </c>
      <c r="M7" s="83">
        <v>5240</v>
      </c>
    </row>
    <row r="8" spans="1:13" ht="12.75">
      <c r="A8" s="49">
        <f t="shared" si="0"/>
        <v>128</v>
      </c>
      <c r="B8" s="81">
        <v>11341</v>
      </c>
      <c r="C8" s="82">
        <v>11603</v>
      </c>
      <c r="D8" s="82">
        <v>7559</v>
      </c>
      <c r="E8" s="82">
        <v>7610</v>
      </c>
      <c r="F8" s="82">
        <v>11136</v>
      </c>
      <c r="G8" s="82">
        <v>11297</v>
      </c>
      <c r="H8" s="82">
        <v>1579</v>
      </c>
      <c r="I8" s="82">
        <v>1599</v>
      </c>
      <c r="J8" s="82">
        <v>23224</v>
      </c>
      <c r="K8" s="82">
        <v>22874</v>
      </c>
      <c r="L8" s="82">
        <v>2777</v>
      </c>
      <c r="M8" s="83">
        <v>2872</v>
      </c>
    </row>
    <row r="9" spans="1:16" ht="12.75">
      <c r="A9" s="49" t="s">
        <v>19</v>
      </c>
      <c r="B9" s="84">
        <v>586</v>
      </c>
      <c r="C9" s="85">
        <v>582</v>
      </c>
      <c r="D9" s="85">
        <v>609</v>
      </c>
      <c r="E9" s="85">
        <v>615</v>
      </c>
      <c r="F9" s="85">
        <v>604</v>
      </c>
      <c r="G9" s="85">
        <v>631</v>
      </c>
      <c r="H9" s="85">
        <v>624</v>
      </c>
      <c r="I9" s="85">
        <v>616</v>
      </c>
      <c r="J9" s="85">
        <v>634</v>
      </c>
      <c r="K9" s="85">
        <v>611</v>
      </c>
      <c r="L9" s="85">
        <v>633</v>
      </c>
      <c r="M9" s="86">
        <v>624</v>
      </c>
      <c r="N9" s="87">
        <f>AVERAGE(B9:M9)</f>
        <v>614.0833333333334</v>
      </c>
      <c r="O9" s="25" t="s">
        <v>20</v>
      </c>
      <c r="P9" s="26"/>
    </row>
    <row r="10" spans="12:13" ht="11.25">
      <c r="L10" s="26"/>
      <c r="M10" s="26"/>
    </row>
    <row r="11" spans="1:14" ht="11.25">
      <c r="A11" s="25" t="s">
        <v>21</v>
      </c>
      <c r="B11" s="165">
        <f>B1</f>
        <v>1</v>
      </c>
      <c r="C11" s="165"/>
      <c r="D11" s="165">
        <f>D1</f>
        <v>2</v>
      </c>
      <c r="E11" s="165"/>
      <c r="F11" s="165">
        <f>F1</f>
        <v>3</v>
      </c>
      <c r="G11" s="165"/>
      <c r="H11" s="165">
        <f>H1</f>
        <v>4</v>
      </c>
      <c r="I11" s="165"/>
      <c r="J11" s="165">
        <f>J1</f>
        <v>5</v>
      </c>
      <c r="K11" s="165"/>
      <c r="L11" s="165">
        <f>L1</f>
        <v>6</v>
      </c>
      <c r="M11" s="165"/>
      <c r="N11" s="50" t="s">
        <v>22</v>
      </c>
    </row>
    <row r="12" spans="1:14" ht="11.25">
      <c r="A12" s="28">
        <f>LOG(A2)</f>
        <v>0.3010299956639812</v>
      </c>
      <c r="B12" s="29">
        <f>B2-$N$9</f>
        <v>53319.916666666664</v>
      </c>
      <c r="C12" s="30">
        <f aca="true" t="shared" si="1" ref="C12:M16">C2-$N$9</f>
        <v>53167.916666666664</v>
      </c>
      <c r="D12" s="29">
        <f t="shared" si="1"/>
        <v>53254.916666666664</v>
      </c>
      <c r="E12" s="30">
        <f t="shared" si="1"/>
        <v>55880.916666666664</v>
      </c>
      <c r="F12" s="29">
        <f t="shared" si="1"/>
        <v>54500.916666666664</v>
      </c>
      <c r="G12" s="30">
        <f t="shared" si="1"/>
        <v>54488.916666666664</v>
      </c>
      <c r="H12" s="29">
        <f t="shared" si="1"/>
        <v>41375.916666666664</v>
      </c>
      <c r="I12" s="30">
        <f t="shared" si="1"/>
        <v>43351.916666666664</v>
      </c>
      <c r="J12" s="29">
        <f t="shared" si="1"/>
        <v>53853.916666666664</v>
      </c>
      <c r="K12" s="30">
        <f t="shared" si="1"/>
        <v>53451.916666666664</v>
      </c>
      <c r="L12" s="31">
        <f t="shared" si="1"/>
        <v>57526.916666666664</v>
      </c>
      <c r="M12" s="32">
        <f t="shared" si="1"/>
        <v>57132.916666666664</v>
      </c>
      <c r="N12" s="88">
        <v>35000</v>
      </c>
    </row>
    <row r="13" spans="1:15" ht="11.25">
      <c r="A13" s="33">
        <f aca="true" t="shared" si="2" ref="A13:A18">LOG(A3)</f>
        <v>0.6020599913279624</v>
      </c>
      <c r="B13" s="31">
        <f>B3-$N$9</f>
        <v>58037.916666666664</v>
      </c>
      <c r="C13" s="32">
        <f t="shared" si="1"/>
        <v>59560.916666666664</v>
      </c>
      <c r="D13" s="31">
        <f t="shared" si="1"/>
        <v>62183.916666666664</v>
      </c>
      <c r="E13" s="32">
        <f t="shared" si="1"/>
        <v>62180.916666666664</v>
      </c>
      <c r="F13" s="31">
        <f t="shared" si="1"/>
        <v>61576.916666666664</v>
      </c>
      <c r="G13" s="32">
        <f t="shared" si="1"/>
        <v>61786.916666666664</v>
      </c>
      <c r="H13" s="31">
        <f t="shared" si="1"/>
        <v>28381.916666666668</v>
      </c>
      <c r="I13" s="32">
        <f t="shared" si="1"/>
        <v>29107.916666666668</v>
      </c>
      <c r="J13" s="31">
        <f t="shared" si="1"/>
        <v>60953.916666666664</v>
      </c>
      <c r="K13" s="32">
        <f t="shared" si="1"/>
        <v>58742.916666666664</v>
      </c>
      <c r="L13" s="31">
        <f t="shared" si="1"/>
        <v>48026.916666666664</v>
      </c>
      <c r="M13" s="32">
        <f t="shared" si="1"/>
        <v>49079.916666666664</v>
      </c>
      <c r="N13" s="89">
        <v>35000</v>
      </c>
      <c r="O13" s="26"/>
    </row>
    <row r="14" spans="1:14" ht="11.25">
      <c r="A14" s="33">
        <f t="shared" si="2"/>
        <v>0.9030899869919435</v>
      </c>
      <c r="B14" s="31">
        <f>B4-$N$9</f>
        <v>63683.916666666664</v>
      </c>
      <c r="C14" s="32">
        <f t="shared" si="1"/>
        <v>63687.916666666664</v>
      </c>
      <c r="D14" s="31">
        <f t="shared" si="1"/>
        <v>59768.916666666664</v>
      </c>
      <c r="E14" s="32">
        <f t="shared" si="1"/>
        <v>59236.916666666664</v>
      </c>
      <c r="F14" s="31">
        <f t="shared" si="1"/>
        <v>63215.916666666664</v>
      </c>
      <c r="G14" s="32">
        <f t="shared" si="1"/>
        <v>61854.916666666664</v>
      </c>
      <c r="H14" s="31">
        <f t="shared" si="1"/>
        <v>15604.916666666666</v>
      </c>
      <c r="I14" s="32">
        <f t="shared" si="1"/>
        <v>16732.916666666668</v>
      </c>
      <c r="J14" s="31">
        <f t="shared" si="1"/>
        <v>59702.916666666664</v>
      </c>
      <c r="K14" s="32">
        <f t="shared" si="1"/>
        <v>60324.916666666664</v>
      </c>
      <c r="L14" s="31">
        <f t="shared" si="1"/>
        <v>31343.916666666668</v>
      </c>
      <c r="M14" s="32">
        <f t="shared" si="1"/>
        <v>31552.916666666668</v>
      </c>
      <c r="N14" s="89">
        <v>35000</v>
      </c>
    </row>
    <row r="15" spans="1:14" ht="11.25">
      <c r="A15" s="33">
        <f t="shared" si="2"/>
        <v>1.2041199826559248</v>
      </c>
      <c r="B15" s="31">
        <f>B5-$N$9</f>
        <v>56198.916666666664</v>
      </c>
      <c r="C15" s="32">
        <f t="shared" si="1"/>
        <v>57166.916666666664</v>
      </c>
      <c r="D15" s="31">
        <f t="shared" si="1"/>
        <v>42338.916666666664</v>
      </c>
      <c r="E15" s="32">
        <f t="shared" si="1"/>
        <v>42712.916666666664</v>
      </c>
      <c r="F15" s="31">
        <f t="shared" si="1"/>
        <v>49764.916666666664</v>
      </c>
      <c r="G15" s="32">
        <f t="shared" si="1"/>
        <v>50912.916666666664</v>
      </c>
      <c r="H15" s="31">
        <f t="shared" si="1"/>
        <v>7871.916666666667</v>
      </c>
      <c r="I15" s="32">
        <f t="shared" si="1"/>
        <v>8040.916666666667</v>
      </c>
      <c r="J15" s="31">
        <f t="shared" si="1"/>
        <v>61827.916666666664</v>
      </c>
      <c r="K15" s="32">
        <f t="shared" si="1"/>
        <v>61338.916666666664</v>
      </c>
      <c r="L15" s="31">
        <f t="shared" si="1"/>
        <v>17108.916666666668</v>
      </c>
      <c r="M15" s="32">
        <f t="shared" si="1"/>
        <v>18068.916666666668</v>
      </c>
      <c r="N15" s="89">
        <v>35000</v>
      </c>
    </row>
    <row r="16" spans="1:14" ht="11.25">
      <c r="A16" s="33">
        <f t="shared" si="2"/>
        <v>1.505149978319906</v>
      </c>
      <c r="B16" s="31">
        <f>B6-$N$9</f>
        <v>37975.916666666664</v>
      </c>
      <c r="C16" s="32">
        <f t="shared" si="1"/>
        <v>36977.916666666664</v>
      </c>
      <c r="D16" s="31">
        <f t="shared" si="1"/>
        <v>24780.916666666668</v>
      </c>
      <c r="E16" s="32">
        <f t="shared" si="1"/>
        <v>24891.916666666668</v>
      </c>
      <c r="F16" s="31">
        <f t="shared" si="1"/>
        <v>32893.916666666664</v>
      </c>
      <c r="G16" s="32">
        <f t="shared" si="1"/>
        <v>32304.916666666668</v>
      </c>
      <c r="H16" s="31">
        <f t="shared" si="1"/>
        <v>4237.916666666667</v>
      </c>
      <c r="I16" s="32">
        <f t="shared" si="1"/>
        <v>3992.9166666666665</v>
      </c>
      <c r="J16" s="31">
        <f t="shared" si="1"/>
        <v>54229.916666666664</v>
      </c>
      <c r="K16" s="32">
        <f t="shared" si="1"/>
        <v>53296.916666666664</v>
      </c>
      <c r="L16" s="31">
        <f t="shared" si="1"/>
        <v>8328.916666666666</v>
      </c>
      <c r="M16" s="32">
        <f t="shared" si="1"/>
        <v>9222.916666666666</v>
      </c>
      <c r="N16" s="89">
        <v>35000</v>
      </c>
    </row>
    <row r="17" spans="1:14" ht="11.25">
      <c r="A17" s="33">
        <f t="shared" si="2"/>
        <v>1.806179973983887</v>
      </c>
      <c r="B17" s="31">
        <f aca="true" t="shared" si="3" ref="B17:M18">B7-$N$9</f>
        <v>22788.916666666668</v>
      </c>
      <c r="C17" s="32">
        <f t="shared" si="3"/>
        <v>22182.916666666668</v>
      </c>
      <c r="D17" s="31">
        <f t="shared" si="3"/>
        <v>13237.916666666666</v>
      </c>
      <c r="E17" s="32">
        <f t="shared" si="3"/>
        <v>13326.916666666666</v>
      </c>
      <c r="F17" s="31">
        <f t="shared" si="3"/>
        <v>18488.916666666668</v>
      </c>
      <c r="G17" s="32">
        <f t="shared" si="3"/>
        <v>19200.916666666668</v>
      </c>
      <c r="H17" s="31">
        <f t="shared" si="3"/>
        <v>2068.9166666666665</v>
      </c>
      <c r="I17" s="32">
        <f t="shared" si="3"/>
        <v>2023.9166666666665</v>
      </c>
      <c r="J17" s="31">
        <f t="shared" si="3"/>
        <v>36163.916666666664</v>
      </c>
      <c r="K17" s="32">
        <f t="shared" si="3"/>
        <v>34746.916666666664</v>
      </c>
      <c r="L17" s="31">
        <f t="shared" si="3"/>
        <v>4373.916666666667</v>
      </c>
      <c r="M17" s="32">
        <f t="shared" si="3"/>
        <v>4625.916666666667</v>
      </c>
      <c r="N17" s="89">
        <v>35000</v>
      </c>
    </row>
    <row r="18" spans="1:14" ht="11.25">
      <c r="A18" s="34">
        <f t="shared" si="2"/>
        <v>2.1072099696478683</v>
      </c>
      <c r="B18" s="35">
        <f t="shared" si="3"/>
        <v>10726.916666666666</v>
      </c>
      <c r="C18" s="36">
        <f t="shared" si="3"/>
        <v>10988.916666666666</v>
      </c>
      <c r="D18" s="35">
        <f t="shared" si="3"/>
        <v>6944.916666666667</v>
      </c>
      <c r="E18" s="36">
        <f t="shared" si="3"/>
        <v>6995.916666666667</v>
      </c>
      <c r="F18" s="35">
        <f t="shared" si="3"/>
        <v>10521.916666666666</v>
      </c>
      <c r="G18" s="36">
        <f t="shared" si="3"/>
        <v>10682.916666666666</v>
      </c>
      <c r="H18" s="35">
        <f t="shared" si="3"/>
        <v>964.9166666666666</v>
      </c>
      <c r="I18" s="36">
        <f t="shared" si="3"/>
        <v>984.9166666666666</v>
      </c>
      <c r="J18" s="35">
        <f t="shared" si="3"/>
        <v>22609.916666666668</v>
      </c>
      <c r="K18" s="36">
        <f t="shared" si="3"/>
        <v>22259.916666666668</v>
      </c>
      <c r="L18" s="35">
        <f t="shared" si="3"/>
        <v>2162.9166666666665</v>
      </c>
      <c r="M18" s="36">
        <f t="shared" si="3"/>
        <v>2257.9166666666665</v>
      </c>
      <c r="N18" s="90">
        <v>35000</v>
      </c>
    </row>
    <row r="19" spans="1:14" ht="11.25">
      <c r="A19" s="33">
        <f aca="true" t="shared" si="4" ref="A19:A25">A12</f>
        <v>0.3010299956639812</v>
      </c>
      <c r="B19" s="51">
        <f>$N12</f>
        <v>35000</v>
      </c>
      <c r="C19" s="52">
        <f aca="true" t="shared" si="5" ref="C19:M19">$N12</f>
        <v>35000</v>
      </c>
      <c r="D19" s="51">
        <f t="shared" si="5"/>
        <v>35000</v>
      </c>
      <c r="E19" s="52">
        <f t="shared" si="5"/>
        <v>35000</v>
      </c>
      <c r="F19" s="51">
        <f t="shared" si="5"/>
        <v>35000</v>
      </c>
      <c r="G19" s="52">
        <f t="shared" si="5"/>
        <v>35000</v>
      </c>
      <c r="H19" s="51">
        <f t="shared" si="5"/>
        <v>35000</v>
      </c>
      <c r="I19" s="52">
        <f t="shared" si="5"/>
        <v>35000</v>
      </c>
      <c r="J19" s="51">
        <f t="shared" si="5"/>
        <v>35000</v>
      </c>
      <c r="K19" s="52">
        <f t="shared" si="5"/>
        <v>35000</v>
      </c>
      <c r="L19" s="51">
        <f t="shared" si="5"/>
        <v>35000</v>
      </c>
      <c r="M19" s="52">
        <f t="shared" si="5"/>
        <v>35000</v>
      </c>
      <c r="N19" s="53"/>
    </row>
    <row r="20" spans="1:14" ht="11.25">
      <c r="A20" s="33">
        <f t="shared" si="4"/>
        <v>0.6020599913279624</v>
      </c>
      <c r="B20" s="51">
        <f aca="true" t="shared" si="6" ref="B20:M25">$N13</f>
        <v>35000</v>
      </c>
      <c r="C20" s="54">
        <f t="shared" si="6"/>
        <v>35000</v>
      </c>
      <c r="D20" s="51">
        <f t="shared" si="6"/>
        <v>35000</v>
      </c>
      <c r="E20" s="54">
        <f t="shared" si="6"/>
        <v>35000</v>
      </c>
      <c r="F20" s="51">
        <f t="shared" si="6"/>
        <v>35000</v>
      </c>
      <c r="G20" s="54">
        <f t="shared" si="6"/>
        <v>35000</v>
      </c>
      <c r="H20" s="51">
        <f t="shared" si="6"/>
        <v>35000</v>
      </c>
      <c r="I20" s="54">
        <f t="shared" si="6"/>
        <v>35000</v>
      </c>
      <c r="J20" s="51">
        <f t="shared" si="6"/>
        <v>35000</v>
      </c>
      <c r="K20" s="54">
        <f t="shared" si="6"/>
        <v>35000</v>
      </c>
      <c r="L20" s="51">
        <f t="shared" si="6"/>
        <v>35000</v>
      </c>
      <c r="M20" s="54">
        <f t="shared" si="6"/>
        <v>35000</v>
      </c>
      <c r="N20" s="53"/>
    </row>
    <row r="21" spans="1:14" ht="11.25">
      <c r="A21" s="33">
        <f t="shared" si="4"/>
        <v>0.9030899869919435</v>
      </c>
      <c r="B21" s="51">
        <f t="shared" si="6"/>
        <v>35000</v>
      </c>
      <c r="C21" s="54">
        <f t="shared" si="6"/>
        <v>35000</v>
      </c>
      <c r="D21" s="51">
        <f t="shared" si="6"/>
        <v>35000</v>
      </c>
      <c r="E21" s="54">
        <f t="shared" si="6"/>
        <v>35000</v>
      </c>
      <c r="F21" s="51">
        <f t="shared" si="6"/>
        <v>35000</v>
      </c>
      <c r="G21" s="54">
        <f t="shared" si="6"/>
        <v>35000</v>
      </c>
      <c r="H21" s="51">
        <f t="shared" si="6"/>
        <v>35000</v>
      </c>
      <c r="I21" s="54">
        <f t="shared" si="6"/>
        <v>35000</v>
      </c>
      <c r="J21" s="51">
        <f t="shared" si="6"/>
        <v>35000</v>
      </c>
      <c r="K21" s="54">
        <f t="shared" si="6"/>
        <v>35000</v>
      </c>
      <c r="L21" s="51">
        <f t="shared" si="6"/>
        <v>35000</v>
      </c>
      <c r="M21" s="54">
        <f t="shared" si="6"/>
        <v>35000</v>
      </c>
      <c r="N21" s="53"/>
    </row>
    <row r="22" spans="1:14" ht="11.25">
      <c r="A22" s="33">
        <f t="shared" si="4"/>
        <v>1.2041199826559248</v>
      </c>
      <c r="B22" s="51">
        <f t="shared" si="6"/>
        <v>35000</v>
      </c>
      <c r="C22" s="54">
        <f t="shared" si="6"/>
        <v>35000</v>
      </c>
      <c r="D22" s="51">
        <f t="shared" si="6"/>
        <v>35000</v>
      </c>
      <c r="E22" s="54">
        <f t="shared" si="6"/>
        <v>35000</v>
      </c>
      <c r="F22" s="51">
        <f t="shared" si="6"/>
        <v>35000</v>
      </c>
      <c r="G22" s="54">
        <f t="shared" si="6"/>
        <v>35000</v>
      </c>
      <c r="H22" s="51">
        <f t="shared" si="6"/>
        <v>35000</v>
      </c>
      <c r="I22" s="54">
        <f t="shared" si="6"/>
        <v>35000</v>
      </c>
      <c r="J22" s="51">
        <f t="shared" si="6"/>
        <v>35000</v>
      </c>
      <c r="K22" s="54">
        <f t="shared" si="6"/>
        <v>35000</v>
      </c>
      <c r="L22" s="51">
        <f t="shared" si="6"/>
        <v>35000</v>
      </c>
      <c r="M22" s="54">
        <f t="shared" si="6"/>
        <v>35000</v>
      </c>
      <c r="N22" s="53"/>
    </row>
    <row r="23" spans="1:14" ht="11.25">
      <c r="A23" s="33">
        <f t="shared" si="4"/>
        <v>1.505149978319906</v>
      </c>
      <c r="B23" s="51">
        <f t="shared" si="6"/>
        <v>35000</v>
      </c>
      <c r="C23" s="54">
        <f t="shared" si="6"/>
        <v>35000</v>
      </c>
      <c r="D23" s="51">
        <f t="shared" si="6"/>
        <v>35000</v>
      </c>
      <c r="E23" s="54">
        <f t="shared" si="6"/>
        <v>35000</v>
      </c>
      <c r="F23" s="51">
        <f t="shared" si="6"/>
        <v>35000</v>
      </c>
      <c r="G23" s="54">
        <f t="shared" si="6"/>
        <v>35000</v>
      </c>
      <c r="H23" s="51">
        <f t="shared" si="6"/>
        <v>35000</v>
      </c>
      <c r="I23" s="54">
        <f t="shared" si="6"/>
        <v>35000</v>
      </c>
      <c r="J23" s="51">
        <f t="shared" si="6"/>
        <v>35000</v>
      </c>
      <c r="K23" s="54">
        <f t="shared" si="6"/>
        <v>35000</v>
      </c>
      <c r="L23" s="51">
        <f t="shared" si="6"/>
        <v>35000</v>
      </c>
      <c r="M23" s="54">
        <f t="shared" si="6"/>
        <v>35000</v>
      </c>
      <c r="N23" s="53"/>
    </row>
    <row r="24" spans="1:14" ht="11.25">
      <c r="A24" s="33">
        <f t="shared" si="4"/>
        <v>1.806179973983887</v>
      </c>
      <c r="B24" s="51">
        <f t="shared" si="6"/>
        <v>35000</v>
      </c>
      <c r="C24" s="54">
        <f t="shared" si="6"/>
        <v>35000</v>
      </c>
      <c r="D24" s="51">
        <f t="shared" si="6"/>
        <v>35000</v>
      </c>
      <c r="E24" s="54">
        <f t="shared" si="6"/>
        <v>35000</v>
      </c>
      <c r="F24" s="51">
        <f t="shared" si="6"/>
        <v>35000</v>
      </c>
      <c r="G24" s="54">
        <f t="shared" si="6"/>
        <v>35000</v>
      </c>
      <c r="H24" s="51">
        <f t="shared" si="6"/>
        <v>35000</v>
      </c>
      <c r="I24" s="54">
        <f t="shared" si="6"/>
        <v>35000</v>
      </c>
      <c r="J24" s="51">
        <f t="shared" si="6"/>
        <v>35000</v>
      </c>
      <c r="K24" s="54">
        <f t="shared" si="6"/>
        <v>35000</v>
      </c>
      <c r="L24" s="51">
        <f t="shared" si="6"/>
        <v>35000</v>
      </c>
      <c r="M24" s="54">
        <f t="shared" si="6"/>
        <v>35000</v>
      </c>
      <c r="N24" s="53"/>
    </row>
    <row r="25" spans="1:14" ht="11.25">
      <c r="A25" s="34">
        <f t="shared" si="4"/>
        <v>2.1072099696478683</v>
      </c>
      <c r="B25" s="55">
        <f t="shared" si="6"/>
        <v>35000</v>
      </c>
      <c r="C25" s="56">
        <f t="shared" si="6"/>
        <v>35000</v>
      </c>
      <c r="D25" s="55">
        <f t="shared" si="6"/>
        <v>35000</v>
      </c>
      <c r="E25" s="56">
        <f t="shared" si="6"/>
        <v>35000</v>
      </c>
      <c r="F25" s="55">
        <f t="shared" si="6"/>
        <v>35000</v>
      </c>
      <c r="G25" s="56">
        <f t="shared" si="6"/>
        <v>35000</v>
      </c>
      <c r="H25" s="55">
        <f t="shared" si="6"/>
        <v>35000</v>
      </c>
      <c r="I25" s="56">
        <f t="shared" si="6"/>
        <v>35000</v>
      </c>
      <c r="J25" s="55">
        <f t="shared" si="6"/>
        <v>35000</v>
      </c>
      <c r="K25" s="56">
        <f t="shared" si="6"/>
        <v>35000</v>
      </c>
      <c r="L25" s="55">
        <f t="shared" si="6"/>
        <v>35000</v>
      </c>
      <c r="M25" s="56">
        <f t="shared" si="6"/>
        <v>35000</v>
      </c>
      <c r="N25" s="53"/>
    </row>
    <row r="26" ht="11.25">
      <c r="N26" s="53"/>
    </row>
    <row r="27" spans="1:16" ht="11.25">
      <c r="A27" s="25" t="s">
        <v>23</v>
      </c>
      <c r="B27" s="165">
        <f>B1</f>
        <v>1</v>
      </c>
      <c r="C27" s="165"/>
      <c r="D27" s="165">
        <f>D1</f>
        <v>2</v>
      </c>
      <c r="E27" s="165"/>
      <c r="F27" s="165">
        <f>F1</f>
        <v>3</v>
      </c>
      <c r="G27" s="165"/>
      <c r="H27" s="165">
        <f>H1</f>
        <v>4</v>
      </c>
      <c r="I27" s="165"/>
      <c r="J27" s="165">
        <f>J1</f>
        <v>5</v>
      </c>
      <c r="K27" s="165"/>
      <c r="L27" s="169">
        <f>L1</f>
        <v>6</v>
      </c>
      <c r="M27" s="170"/>
      <c r="N27" s="37"/>
      <c r="O27" s="40"/>
      <c r="P27" s="40"/>
    </row>
    <row r="28" spans="1:16" ht="11.25">
      <c r="A28" s="28">
        <f aca="true" t="shared" si="7" ref="A28:A34">A12</f>
        <v>0.3010299956639812</v>
      </c>
      <c r="B28" s="38">
        <f aca="true" t="shared" si="8" ref="B28:M28">IF(B12&lt;$N12,-9999,IF(B12&gt;$N12,IF(B13&lt;$N12,$A12+($A13-$A12)*(B12-$N12)/(B12-B13),""),""))</f>
      </c>
      <c r="C28" s="39">
        <f t="shared" si="8"/>
      </c>
      <c r="D28" s="26">
        <f t="shared" si="8"/>
      </c>
      <c r="E28" s="39">
        <f t="shared" si="8"/>
      </c>
      <c r="F28" s="26">
        <f t="shared" si="8"/>
      </c>
      <c r="G28" s="39">
        <f t="shared" si="8"/>
      </c>
      <c r="H28" s="26">
        <f t="shared" si="8"/>
        <v>0.4487398745712131</v>
      </c>
      <c r="I28" s="39">
        <f t="shared" si="8"/>
        <v>0.4775378191652869</v>
      </c>
      <c r="J28" s="26">
        <f t="shared" si="8"/>
      </c>
      <c r="K28" s="39">
        <f t="shared" si="8"/>
      </c>
      <c r="L28" s="26">
        <f t="shared" si="8"/>
      </c>
      <c r="M28" s="39">
        <f t="shared" si="8"/>
      </c>
      <c r="N28" s="40"/>
      <c r="O28" s="57"/>
      <c r="P28" s="57"/>
    </row>
    <row r="29" spans="1:16" ht="11.25">
      <c r="A29" s="33">
        <f t="shared" si="7"/>
        <v>0.6020599913279624</v>
      </c>
      <c r="B29" s="26">
        <f aca="true" t="shared" si="9" ref="B29:M33">IF(B13&gt;$N13,IF(B14&lt;$N13,$A13+($A14-$A13)*(B13-$N13)/(B13-B14),""),"")</f>
      </c>
      <c r="C29" s="41">
        <f t="shared" si="9"/>
      </c>
      <c r="D29" s="26">
        <f t="shared" si="9"/>
      </c>
      <c r="E29" s="41">
        <f t="shared" si="9"/>
      </c>
      <c r="F29" s="26">
        <f t="shared" si="9"/>
      </c>
      <c r="G29" s="41">
        <f t="shared" si="9"/>
      </c>
      <c r="H29" s="26">
        <f t="shared" si="9"/>
      </c>
      <c r="I29" s="41">
        <f t="shared" si="9"/>
      </c>
      <c r="J29" s="26">
        <f t="shared" si="9"/>
      </c>
      <c r="K29" s="41">
        <f t="shared" si="9"/>
      </c>
      <c r="L29" s="26">
        <f t="shared" si="9"/>
        <v>0.8371191933708629</v>
      </c>
      <c r="M29" s="41">
        <f t="shared" si="9"/>
        <v>0.8438855891550796</v>
      </c>
      <c r="N29" s="40"/>
      <c r="O29" s="57"/>
      <c r="P29" s="57"/>
    </row>
    <row r="30" spans="1:16" ht="11.25">
      <c r="A30" s="33">
        <f t="shared" si="7"/>
        <v>0.9030899869919435</v>
      </c>
      <c r="B30" s="26">
        <f t="shared" si="9"/>
      </c>
      <c r="C30" s="41">
        <f t="shared" si="9"/>
      </c>
      <c r="D30" s="26">
        <f t="shared" si="9"/>
      </c>
      <c r="E30" s="41">
        <f t="shared" si="9"/>
      </c>
      <c r="F30" s="26">
        <f t="shared" si="9"/>
      </c>
      <c r="G30" s="41">
        <f t="shared" si="9"/>
      </c>
      <c r="H30" s="26">
        <f t="shared" si="9"/>
      </c>
      <c r="I30" s="41">
        <f t="shared" si="9"/>
      </c>
      <c r="J30" s="26">
        <f t="shared" si="9"/>
      </c>
      <c r="K30" s="41">
        <f t="shared" si="9"/>
      </c>
      <c r="L30" s="26">
        <f t="shared" si="9"/>
      </c>
      <c r="M30" s="41">
        <f t="shared" si="9"/>
      </c>
      <c r="N30" s="40"/>
      <c r="O30" s="57"/>
      <c r="P30" s="57"/>
    </row>
    <row r="31" spans="1:16" ht="11.25">
      <c r="A31" s="33">
        <f t="shared" si="7"/>
        <v>1.2041199826559248</v>
      </c>
      <c r="B31" s="26">
        <f t="shared" si="9"/>
      </c>
      <c r="C31" s="41">
        <f t="shared" si="9"/>
      </c>
      <c r="D31" s="26">
        <f t="shared" si="9"/>
        <v>1.329944908749158</v>
      </c>
      <c r="E31" s="41">
        <f t="shared" si="9"/>
        <v>1.3344055598246198</v>
      </c>
      <c r="F31" s="26">
        <f t="shared" si="9"/>
        <v>1.4675710406931313</v>
      </c>
      <c r="G31" s="41">
        <f t="shared" si="9"/>
        <v>1.461550401570798</v>
      </c>
      <c r="H31" s="26">
        <f t="shared" si="9"/>
      </c>
      <c r="I31" s="41">
        <f t="shared" si="9"/>
      </c>
      <c r="J31" s="26">
        <f t="shared" si="9"/>
      </c>
      <c r="K31" s="41">
        <f t="shared" si="9"/>
      </c>
      <c r="L31" s="26">
        <f t="shared" si="9"/>
      </c>
      <c r="M31" s="41">
        <f t="shared" si="9"/>
      </c>
      <c r="N31" s="40"/>
      <c r="O31" s="57"/>
      <c r="P31" s="57"/>
    </row>
    <row r="32" spans="1:16" ht="11.25">
      <c r="A32" s="33">
        <f t="shared" si="7"/>
        <v>1.505149978319906</v>
      </c>
      <c r="B32" s="26">
        <f t="shared" si="9"/>
        <v>1.5641372820180055</v>
      </c>
      <c r="C32" s="41">
        <f t="shared" si="9"/>
        <v>1.5453941314520712</v>
      </c>
      <c r="D32" s="26">
        <f t="shared" si="9"/>
      </c>
      <c r="E32" s="41">
        <f t="shared" si="9"/>
      </c>
      <c r="F32" s="26">
        <f t="shared" si="9"/>
      </c>
      <c r="G32" s="41">
        <f t="shared" si="9"/>
      </c>
      <c r="H32" s="26">
        <f t="shared" si="9"/>
      </c>
      <c r="I32" s="41">
        <f t="shared" si="9"/>
      </c>
      <c r="J32" s="26">
        <f t="shared" si="9"/>
      </c>
      <c r="K32" s="41">
        <f t="shared" si="9"/>
        <v>1.8020729295237274</v>
      </c>
      <c r="L32" s="26">
        <f t="shared" si="9"/>
      </c>
      <c r="M32" s="41">
        <f t="shared" si="9"/>
      </c>
      <c r="N32" s="40"/>
      <c r="O32" s="57"/>
      <c r="P32" s="57"/>
    </row>
    <row r="33" spans="1:16" ht="11.25">
      <c r="A33" s="33">
        <f t="shared" si="7"/>
        <v>1.806179973983887</v>
      </c>
      <c r="B33" s="26">
        <f t="shared" si="9"/>
      </c>
      <c r="C33" s="41">
        <f t="shared" si="9"/>
      </c>
      <c r="D33" s="26">
        <f t="shared" si="9"/>
      </c>
      <c r="E33" s="41">
        <f t="shared" si="9"/>
      </c>
      <c r="F33" s="26">
        <f t="shared" si="9"/>
      </c>
      <c r="G33" s="41">
        <f t="shared" si="9"/>
      </c>
      <c r="H33" s="26">
        <f t="shared" si="9"/>
      </c>
      <c r="I33" s="41">
        <f t="shared" si="9"/>
      </c>
      <c r="J33" s="26">
        <f t="shared" si="9"/>
        <v>1.832030190091302</v>
      </c>
      <c r="K33" s="41">
        <f t="shared" si="9"/>
      </c>
      <c r="L33" s="26">
        <f t="shared" si="9"/>
      </c>
      <c r="M33" s="41">
        <f t="shared" si="9"/>
      </c>
      <c r="N33" s="40"/>
      <c r="O33" s="57"/>
      <c r="P33" s="57"/>
    </row>
    <row r="34" spans="1:16" ht="11.25">
      <c r="A34" s="34">
        <f t="shared" si="7"/>
        <v>2.1072099696478683</v>
      </c>
      <c r="B34" s="42">
        <f aca="true" t="shared" si="10" ref="B34:M34">IF(B18&gt;B25,9999,"")</f>
      </c>
      <c r="C34" s="43">
        <f t="shared" si="10"/>
      </c>
      <c r="D34" s="44">
        <f t="shared" si="10"/>
      </c>
      <c r="E34" s="43">
        <f t="shared" si="10"/>
      </c>
      <c r="F34" s="44">
        <f t="shared" si="10"/>
      </c>
      <c r="G34" s="43">
        <f t="shared" si="10"/>
      </c>
      <c r="H34" s="44">
        <f t="shared" si="10"/>
      </c>
      <c r="I34" s="43">
        <f t="shared" si="10"/>
      </c>
      <c r="J34" s="44">
        <f t="shared" si="10"/>
      </c>
      <c r="K34" s="43">
        <f t="shared" si="10"/>
      </c>
      <c r="L34" s="44">
        <f t="shared" si="10"/>
      </c>
      <c r="M34" s="43">
        <f t="shared" si="10"/>
      </c>
      <c r="N34" s="40"/>
      <c r="O34" s="57"/>
      <c r="P34" s="57"/>
    </row>
    <row r="35" spans="1:13" ht="11.25">
      <c r="A35" s="58" t="s">
        <v>24</v>
      </c>
      <c r="B35" s="45">
        <f>IF(COUNT(B28:B34)&gt;1,"ERROR",IF(MIN(B28:B34)=9999,"&gt;",IF(MIN(B28:B34)=-9999,"&lt;",10^MIN(B28:B34))))</f>
        <v>36.65534251674573</v>
      </c>
      <c r="C35" s="46">
        <f aca="true" t="shared" si="11" ref="C35:M35">IF(COUNT(C28:C34)&gt;1,"ERROR",IF(MIN(C28:C34)=9999,"&gt;",IF(MIN(C28:C34)=-9999,"&lt;",10^MIN(C28:C34))))</f>
        <v>35.1070333198704</v>
      </c>
      <c r="D35" s="46">
        <f t="shared" si="11"/>
        <v>21.376909013097393</v>
      </c>
      <c r="E35" s="46">
        <f t="shared" si="11"/>
        <v>21.59760329697827</v>
      </c>
      <c r="F35" s="46">
        <f t="shared" si="11"/>
        <v>29.347495229247958</v>
      </c>
      <c r="G35" s="46">
        <f t="shared" si="11"/>
        <v>28.943456976968594</v>
      </c>
      <c r="H35" s="46">
        <f t="shared" si="11"/>
        <v>2.8102171159393987</v>
      </c>
      <c r="I35" s="46">
        <f t="shared" si="11"/>
        <v>3.0028789057148924</v>
      </c>
      <c r="J35" s="46">
        <f t="shared" si="11"/>
        <v>67.92508492714715</v>
      </c>
      <c r="K35" s="46">
        <f t="shared" si="11"/>
        <v>63.39761636751067</v>
      </c>
      <c r="L35" s="46">
        <f t="shared" si="11"/>
        <v>6.872570338044886</v>
      </c>
      <c r="M35" s="46">
        <f t="shared" si="11"/>
        <v>6.980484854665839</v>
      </c>
    </row>
    <row r="36" spans="1:13" ht="12" thickBot="1">
      <c r="A36" s="59" t="s">
        <v>25</v>
      </c>
      <c r="B36" s="60">
        <f>B35/2</f>
        <v>18.327671258372867</v>
      </c>
      <c r="C36" s="61">
        <f aca="true" t="shared" si="12" ref="C36:M36">C35/2</f>
        <v>17.5535166599352</v>
      </c>
      <c r="D36" s="61">
        <f t="shared" si="12"/>
        <v>10.688454506548696</v>
      </c>
      <c r="E36" s="61">
        <f t="shared" si="12"/>
        <v>10.798801648489135</v>
      </c>
      <c r="F36" s="61">
        <f t="shared" si="12"/>
        <v>14.673747614623979</v>
      </c>
      <c r="G36" s="61">
        <f t="shared" si="12"/>
        <v>14.471728488484297</v>
      </c>
      <c r="H36" s="61">
        <f t="shared" si="12"/>
        <v>1.4051085579696994</v>
      </c>
      <c r="I36" s="61">
        <f t="shared" si="12"/>
        <v>1.5014394528574462</v>
      </c>
      <c r="J36" s="61">
        <f t="shared" si="12"/>
        <v>33.96254246357358</v>
      </c>
      <c r="K36" s="61">
        <f t="shared" si="12"/>
        <v>31.698808183755336</v>
      </c>
      <c r="L36" s="61">
        <f t="shared" si="12"/>
        <v>3.436285169022443</v>
      </c>
      <c r="M36" s="61">
        <f t="shared" si="12"/>
        <v>3.4902424273329196</v>
      </c>
    </row>
    <row r="37" spans="1:13" ht="12" thickBot="1">
      <c r="A37" s="62" t="s">
        <v>26</v>
      </c>
      <c r="B37" s="166">
        <f>(B36+C36)/2</f>
        <v>17.940593959154036</v>
      </c>
      <c r="C37" s="167"/>
      <c r="D37" s="166">
        <f>(D36+E36)/2</f>
        <v>10.743628077518917</v>
      </c>
      <c r="E37" s="167"/>
      <c r="F37" s="166">
        <f>(F36+G36)/2</f>
        <v>14.572738051554138</v>
      </c>
      <c r="G37" s="171"/>
      <c r="H37" s="166">
        <f>(H36+I36)/2</f>
        <v>1.4532740054135727</v>
      </c>
      <c r="I37" s="167"/>
      <c r="J37" s="166">
        <f>(J36+K36)/2</f>
        <v>32.83067532366446</v>
      </c>
      <c r="K37" s="167"/>
      <c r="L37" s="166">
        <f>(L36+M36)/2</f>
        <v>3.4632637981776813</v>
      </c>
      <c r="M37" s="167"/>
    </row>
  </sheetData>
  <sheetProtection sheet="1" objects="1" scenarios="1" formatCells="0" formatColumns="0" formatRows="0"/>
  <mergeCells count="24">
    <mergeCell ref="B1:C1"/>
    <mergeCell ref="D1:E1"/>
    <mergeCell ref="F1:G1"/>
    <mergeCell ref="H1:I1"/>
    <mergeCell ref="J1:K1"/>
    <mergeCell ref="L1:M1"/>
    <mergeCell ref="B11:C11"/>
    <mergeCell ref="D11:E11"/>
    <mergeCell ref="F11:G11"/>
    <mergeCell ref="H11:I11"/>
    <mergeCell ref="J11:K11"/>
    <mergeCell ref="L11:M11"/>
    <mergeCell ref="B27:C27"/>
    <mergeCell ref="D27:E27"/>
    <mergeCell ref="F27:G27"/>
    <mergeCell ref="H27:I27"/>
    <mergeCell ref="J27:K27"/>
    <mergeCell ref="L27:M27"/>
    <mergeCell ref="B37:C37"/>
    <mergeCell ref="D37:E37"/>
    <mergeCell ref="F37:G37"/>
    <mergeCell ref="H37:I37"/>
    <mergeCell ref="J37:K37"/>
    <mergeCell ref="L37:M3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view="pageLayout" zoomScaleNormal="85" workbookViewId="0" topLeftCell="A1">
      <selection activeCell="O20" sqref="O20"/>
    </sheetView>
  </sheetViews>
  <sheetFormatPr defaultColWidth="9.140625" defaultRowHeight="12.75"/>
  <sheetData/>
  <sheetProtection/>
  <printOptions horizontalCentered="1" verticalCentered="1"/>
  <pageMargins left="0" right="0" top="0.7086614173228347" bottom="0.7874015748031497" header="0.5118110236220472" footer="0.5118110236220472"/>
  <pageSetup fitToHeight="1" fitToWidth="1" horizontalDpi="600" verticalDpi="600" orientation="portrait" paperSize="9" scale="75" r:id="rId2"/>
  <headerFooter alignWithMargins="0">
    <oddHeader>&amp;C&amp;Z&amp;F</oddHeader>
    <oddFooter>&amp;LVW-0574.04&amp;CAuthorised by: Praveen Sebastianpillai&amp;REffective Date:06.11.2012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S17" sqref="S17"/>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Worksheet!C64</f>
        <v>0</v>
      </c>
      <c r="C1" s="168"/>
      <c r="D1" s="168">
        <f>Worksheet!C65</f>
        <v>0</v>
      </c>
      <c r="E1" s="168"/>
      <c r="F1" s="168">
        <f>Worksheet!C66</f>
        <v>0</v>
      </c>
      <c r="G1" s="168"/>
      <c r="H1" s="168">
        <f>Worksheet!C67</f>
        <v>0</v>
      </c>
      <c r="I1" s="168"/>
      <c r="J1" s="168">
        <f>Worksheet!C68</f>
        <v>0</v>
      </c>
      <c r="K1" s="168"/>
      <c r="L1" s="168">
        <f>Worksheet!C69</f>
        <v>0</v>
      </c>
      <c r="M1" s="168"/>
    </row>
    <row r="2" spans="1:13" ht="12.75">
      <c r="A2" s="119">
        <v>2</v>
      </c>
      <c r="B2" s="142"/>
      <c r="C2" s="143"/>
      <c r="D2" s="142"/>
      <c r="E2" s="143"/>
      <c r="F2" s="142"/>
      <c r="G2" s="143"/>
      <c r="H2" s="142"/>
      <c r="I2" s="143"/>
      <c r="J2" s="142"/>
      <c r="K2" s="143"/>
      <c r="L2" s="142"/>
      <c r="M2" s="143"/>
    </row>
    <row r="3" spans="1:13" ht="12.75">
      <c r="A3" s="124">
        <f aca="true" t="shared" si="0" ref="A3:A8">A2*2</f>
        <v>4</v>
      </c>
      <c r="B3" s="142"/>
      <c r="C3" s="144"/>
      <c r="D3" s="142"/>
      <c r="E3" s="144"/>
      <c r="F3" s="142"/>
      <c r="G3" s="144"/>
      <c r="H3" s="142"/>
      <c r="I3" s="144"/>
      <c r="J3" s="142"/>
      <c r="K3" s="144"/>
      <c r="L3" s="142"/>
      <c r="M3" s="144"/>
    </row>
    <row r="4" spans="1:13" ht="12.75">
      <c r="A4" s="124">
        <f t="shared" si="0"/>
        <v>8</v>
      </c>
      <c r="B4" s="142"/>
      <c r="C4" s="144"/>
      <c r="D4" s="142"/>
      <c r="E4" s="144"/>
      <c r="F4" s="142"/>
      <c r="G4" s="144"/>
      <c r="H4" s="142"/>
      <c r="I4" s="144"/>
      <c r="J4" s="142"/>
      <c r="K4" s="144"/>
      <c r="L4" s="142"/>
      <c r="M4" s="144"/>
    </row>
    <row r="5" spans="1:13" ht="12.75">
      <c r="A5" s="124">
        <f t="shared" si="0"/>
        <v>16</v>
      </c>
      <c r="B5" s="142"/>
      <c r="C5" s="144"/>
      <c r="D5" s="142"/>
      <c r="E5" s="144"/>
      <c r="F5" s="142"/>
      <c r="G5" s="144"/>
      <c r="H5" s="142"/>
      <c r="I5" s="144"/>
      <c r="J5" s="142"/>
      <c r="K5" s="144"/>
      <c r="L5" s="142"/>
      <c r="M5" s="144"/>
    </row>
    <row r="6" spans="1:13" ht="12.75">
      <c r="A6" s="124">
        <f t="shared" si="0"/>
        <v>32</v>
      </c>
      <c r="B6" s="142"/>
      <c r="C6" s="144"/>
      <c r="D6" s="142"/>
      <c r="E6" s="144"/>
      <c r="F6" s="142"/>
      <c r="G6" s="144"/>
      <c r="H6" s="142"/>
      <c r="I6" s="144"/>
      <c r="J6" s="142"/>
      <c r="K6" s="144"/>
      <c r="L6" s="142"/>
      <c r="M6" s="144"/>
    </row>
    <row r="7" spans="1:13" ht="12.75">
      <c r="A7" s="124">
        <f t="shared" si="0"/>
        <v>64</v>
      </c>
      <c r="B7" s="142"/>
      <c r="C7" s="144"/>
      <c r="D7" s="142"/>
      <c r="E7" s="144"/>
      <c r="F7" s="142"/>
      <c r="G7" s="144"/>
      <c r="H7" s="142"/>
      <c r="I7" s="144"/>
      <c r="J7" s="142"/>
      <c r="K7" s="144"/>
      <c r="L7" s="142"/>
      <c r="M7" s="144"/>
    </row>
    <row r="8" spans="1:13" ht="12.75">
      <c r="A8" s="128">
        <f t="shared" si="0"/>
        <v>128</v>
      </c>
      <c r="B8" s="145"/>
      <c r="C8" s="146"/>
      <c r="D8" s="145"/>
      <c r="E8" s="146"/>
      <c r="F8" s="145"/>
      <c r="G8" s="146"/>
      <c r="H8" s="145"/>
      <c r="I8" s="146"/>
      <c r="J8" s="145"/>
      <c r="K8" s="146"/>
      <c r="L8" s="145"/>
      <c r="M8" s="146"/>
    </row>
    <row r="9" spans="1:16" ht="12.75">
      <c r="A9" s="128" t="s">
        <v>19</v>
      </c>
      <c r="B9" s="145"/>
      <c r="C9" s="146"/>
      <c r="D9" s="145"/>
      <c r="E9" s="146"/>
      <c r="F9" s="145"/>
      <c r="G9" s="146"/>
      <c r="H9" s="145"/>
      <c r="I9" s="146"/>
      <c r="J9" s="145"/>
      <c r="K9" s="146"/>
      <c r="L9" s="145"/>
      <c r="M9" s="146"/>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B37:C37"/>
    <mergeCell ref="D37:E37"/>
    <mergeCell ref="F37:G37"/>
    <mergeCell ref="H37:I37"/>
    <mergeCell ref="B27:C27"/>
    <mergeCell ref="D27:E27"/>
    <mergeCell ref="F27:G27"/>
    <mergeCell ref="H27:I27"/>
    <mergeCell ref="B1:C1"/>
    <mergeCell ref="D1:E1"/>
    <mergeCell ref="F1:G1"/>
    <mergeCell ref="H1:I1"/>
    <mergeCell ref="B11:C11"/>
    <mergeCell ref="D11:E11"/>
    <mergeCell ref="F11:G11"/>
    <mergeCell ref="H11:I11"/>
    <mergeCell ref="L11:M11"/>
    <mergeCell ref="J37:K37"/>
    <mergeCell ref="L37:M37"/>
    <mergeCell ref="J1:K1"/>
    <mergeCell ref="L1:M1"/>
    <mergeCell ref="J11:K11"/>
    <mergeCell ref="J27:K27"/>
    <mergeCell ref="L27:M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Worksheet!C56</f>
        <v>0</v>
      </c>
      <c r="C1" s="168"/>
      <c r="D1" s="168">
        <f>Worksheet!C57</f>
        <v>0</v>
      </c>
      <c r="E1" s="168"/>
      <c r="F1" s="168">
        <f>Worksheet!C58</f>
        <v>0</v>
      </c>
      <c r="G1" s="168"/>
      <c r="H1" s="168">
        <f>Worksheet!C59</f>
        <v>0</v>
      </c>
      <c r="I1" s="168"/>
      <c r="J1" s="168">
        <f>Worksheet!C60</f>
        <v>0</v>
      </c>
      <c r="K1" s="168"/>
      <c r="L1" s="168">
        <f>Worksheet!C61</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7"/>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L11:M11"/>
    <mergeCell ref="J37:K37"/>
    <mergeCell ref="L37:M37"/>
    <mergeCell ref="J1:K1"/>
    <mergeCell ref="L1:M1"/>
    <mergeCell ref="J11:K11"/>
    <mergeCell ref="J27:K27"/>
    <mergeCell ref="L27:M27"/>
    <mergeCell ref="B1:C1"/>
    <mergeCell ref="D1:E1"/>
    <mergeCell ref="F1:G1"/>
    <mergeCell ref="H1:I1"/>
    <mergeCell ref="B11:C11"/>
    <mergeCell ref="D11:E11"/>
    <mergeCell ref="F11:G11"/>
    <mergeCell ref="H11:I11"/>
    <mergeCell ref="B37:C37"/>
    <mergeCell ref="D37:E37"/>
    <mergeCell ref="F37:G37"/>
    <mergeCell ref="H37:I37"/>
    <mergeCell ref="B27:C27"/>
    <mergeCell ref="D27:E27"/>
    <mergeCell ref="F27:G27"/>
    <mergeCell ref="H27:I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Worksheet!C48</f>
        <v>0</v>
      </c>
      <c r="C1" s="168"/>
      <c r="D1" s="168">
        <f>Worksheet!C49</f>
        <v>0</v>
      </c>
      <c r="E1" s="168"/>
      <c r="F1" s="168">
        <f>Worksheet!C50</f>
        <v>0</v>
      </c>
      <c r="G1" s="168"/>
      <c r="H1" s="168">
        <f>Worksheet!C51</f>
        <v>0</v>
      </c>
      <c r="I1" s="168"/>
      <c r="J1" s="168">
        <f>Worksheet!C52</f>
        <v>0</v>
      </c>
      <c r="K1" s="168"/>
      <c r="L1" s="168">
        <f>Worksheet!C53</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7"/>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B37:C37"/>
    <mergeCell ref="D37:E37"/>
    <mergeCell ref="F37:G37"/>
    <mergeCell ref="H37:I37"/>
    <mergeCell ref="B27:C27"/>
    <mergeCell ref="D27:E27"/>
    <mergeCell ref="F27:G27"/>
    <mergeCell ref="H27:I27"/>
    <mergeCell ref="B1:C1"/>
    <mergeCell ref="D1:E1"/>
    <mergeCell ref="F1:G1"/>
    <mergeCell ref="H1:I1"/>
    <mergeCell ref="B11:C11"/>
    <mergeCell ref="D11:E11"/>
    <mergeCell ref="F11:G11"/>
    <mergeCell ref="H11:I11"/>
    <mergeCell ref="L11:M11"/>
    <mergeCell ref="J37:K37"/>
    <mergeCell ref="L37:M37"/>
    <mergeCell ref="J1:K1"/>
    <mergeCell ref="L1:M1"/>
    <mergeCell ref="J11:K11"/>
    <mergeCell ref="J27:K27"/>
    <mergeCell ref="L27:M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Worksheet!C40</f>
        <v>0</v>
      </c>
      <c r="C1" s="168"/>
      <c r="D1" s="168">
        <f>Worksheet!C41</f>
        <v>0</v>
      </c>
      <c r="E1" s="168"/>
      <c r="F1" s="168">
        <f>Worksheet!C42</f>
        <v>0</v>
      </c>
      <c r="G1" s="168"/>
      <c r="H1" s="168">
        <f>Worksheet!C43</f>
        <v>0</v>
      </c>
      <c r="I1" s="168"/>
      <c r="J1" s="168">
        <f>Worksheet!C44</f>
        <v>0</v>
      </c>
      <c r="K1" s="168"/>
      <c r="L1" s="168">
        <f>Worksheet!C45</f>
        <v>0</v>
      </c>
      <c r="M1" s="168"/>
    </row>
    <row r="2" spans="1:13" ht="12.75">
      <c r="A2" s="119">
        <v>2</v>
      </c>
      <c r="B2" s="142"/>
      <c r="C2" s="143"/>
      <c r="D2" s="142"/>
      <c r="E2" s="143"/>
      <c r="F2" s="142"/>
      <c r="G2" s="143"/>
      <c r="H2" s="142"/>
      <c r="I2" s="143"/>
      <c r="J2" s="142"/>
      <c r="K2" s="143"/>
      <c r="L2" s="142"/>
      <c r="M2" s="143"/>
    </row>
    <row r="3" spans="1:13" ht="12.75">
      <c r="A3" s="124">
        <f aca="true" t="shared" si="0" ref="A3:A8">A2*2</f>
        <v>4</v>
      </c>
      <c r="B3" s="142"/>
      <c r="C3" s="144"/>
      <c r="D3" s="142"/>
      <c r="E3" s="144"/>
      <c r="F3" s="142"/>
      <c r="G3" s="144"/>
      <c r="H3" s="142"/>
      <c r="I3" s="144"/>
      <c r="J3" s="142"/>
      <c r="K3" s="144"/>
      <c r="L3" s="142"/>
      <c r="M3" s="144"/>
    </row>
    <row r="4" spans="1:13" ht="12.75">
      <c r="A4" s="124">
        <f t="shared" si="0"/>
        <v>8</v>
      </c>
      <c r="B4" s="142"/>
      <c r="C4" s="144"/>
      <c r="D4" s="142"/>
      <c r="E4" s="144"/>
      <c r="F4" s="142"/>
      <c r="G4" s="144"/>
      <c r="H4" s="142"/>
      <c r="I4" s="144"/>
      <c r="J4" s="142"/>
      <c r="K4" s="144"/>
      <c r="L4" s="142"/>
      <c r="M4" s="144"/>
    </row>
    <row r="5" spans="1:13" ht="12.75">
      <c r="A5" s="124">
        <f t="shared" si="0"/>
        <v>16</v>
      </c>
      <c r="B5" s="142"/>
      <c r="C5" s="144"/>
      <c r="D5" s="142"/>
      <c r="E5" s="144"/>
      <c r="F5" s="142"/>
      <c r="G5" s="144"/>
      <c r="H5" s="142"/>
      <c r="I5" s="144"/>
      <c r="J5" s="142"/>
      <c r="K5" s="144"/>
      <c r="L5" s="142"/>
      <c r="M5" s="144"/>
    </row>
    <row r="6" spans="1:13" ht="12.75">
      <c r="A6" s="124">
        <f t="shared" si="0"/>
        <v>32</v>
      </c>
      <c r="B6" s="142"/>
      <c r="C6" s="144"/>
      <c r="D6" s="142"/>
      <c r="E6" s="144"/>
      <c r="F6" s="142"/>
      <c r="G6" s="144"/>
      <c r="H6" s="142"/>
      <c r="I6" s="144"/>
      <c r="J6" s="142"/>
      <c r="K6" s="144"/>
      <c r="L6" s="142"/>
      <c r="M6" s="144"/>
    </row>
    <row r="7" spans="1:13" ht="12.75">
      <c r="A7" s="124">
        <f t="shared" si="0"/>
        <v>64</v>
      </c>
      <c r="B7" s="142"/>
      <c r="C7" s="144"/>
      <c r="D7" s="142"/>
      <c r="E7" s="144"/>
      <c r="F7" s="142"/>
      <c r="G7" s="144"/>
      <c r="H7" s="142"/>
      <c r="I7" s="144"/>
      <c r="J7" s="142"/>
      <c r="K7" s="144"/>
      <c r="L7" s="142"/>
      <c r="M7" s="144"/>
    </row>
    <row r="8" spans="1:13" ht="12.75">
      <c r="A8" s="128">
        <f t="shared" si="0"/>
        <v>128</v>
      </c>
      <c r="B8" s="145"/>
      <c r="C8" s="146"/>
      <c r="D8" s="145"/>
      <c r="E8" s="146"/>
      <c r="F8" s="145"/>
      <c r="G8" s="146"/>
      <c r="H8" s="145"/>
      <c r="I8" s="146"/>
      <c r="J8" s="145"/>
      <c r="K8" s="146"/>
      <c r="L8" s="145"/>
      <c r="M8" s="146"/>
    </row>
    <row r="9" spans="1:16" ht="12.75">
      <c r="A9" s="128" t="s">
        <v>19</v>
      </c>
      <c r="B9" s="145"/>
      <c r="C9" s="146"/>
      <c r="D9" s="145"/>
      <c r="E9" s="146"/>
      <c r="F9" s="145"/>
      <c r="G9" s="146"/>
      <c r="H9" s="145"/>
      <c r="I9" s="146"/>
      <c r="J9" s="145"/>
      <c r="K9" s="146"/>
      <c r="L9" s="145"/>
      <c r="M9" s="146"/>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L11:M11"/>
    <mergeCell ref="J37:K37"/>
    <mergeCell ref="L37:M37"/>
    <mergeCell ref="J1:K1"/>
    <mergeCell ref="L1:M1"/>
    <mergeCell ref="J11:K11"/>
    <mergeCell ref="J27:K27"/>
    <mergeCell ref="L27:M27"/>
    <mergeCell ref="B1:C1"/>
    <mergeCell ref="D1:E1"/>
    <mergeCell ref="F1:G1"/>
    <mergeCell ref="H1:I1"/>
    <mergeCell ref="B11:C11"/>
    <mergeCell ref="D11:E11"/>
    <mergeCell ref="F11:G11"/>
    <mergeCell ref="H11:I11"/>
    <mergeCell ref="B37:C37"/>
    <mergeCell ref="D37:E37"/>
    <mergeCell ref="F37:G37"/>
    <mergeCell ref="H37:I37"/>
    <mergeCell ref="B27:C27"/>
    <mergeCell ref="D27:E27"/>
    <mergeCell ref="F27:G27"/>
    <mergeCell ref="H27:I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Worksheet!C32</f>
        <v>0</v>
      </c>
      <c r="C1" s="168"/>
      <c r="D1" s="168">
        <f>Worksheet!C33</f>
        <v>0</v>
      </c>
      <c r="E1" s="168"/>
      <c r="F1" s="168">
        <f>Worksheet!C34</f>
        <v>0</v>
      </c>
      <c r="G1" s="168"/>
      <c r="H1" s="168">
        <f>Worksheet!C35</f>
        <v>0</v>
      </c>
      <c r="I1" s="168"/>
      <c r="J1" s="168">
        <f>Worksheet!C36</f>
        <v>0</v>
      </c>
      <c r="K1" s="168"/>
      <c r="L1" s="168">
        <f>Worksheet!C37</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7"/>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B37:C37"/>
    <mergeCell ref="D37:E37"/>
    <mergeCell ref="F37:G37"/>
    <mergeCell ref="H37:I37"/>
    <mergeCell ref="B27:C27"/>
    <mergeCell ref="D27:E27"/>
    <mergeCell ref="F27:G27"/>
    <mergeCell ref="H27:I27"/>
    <mergeCell ref="B1:C1"/>
    <mergeCell ref="D1:E1"/>
    <mergeCell ref="F1:G1"/>
    <mergeCell ref="H1:I1"/>
    <mergeCell ref="B11:C11"/>
    <mergeCell ref="D11:E11"/>
    <mergeCell ref="F11:G11"/>
    <mergeCell ref="H11:I11"/>
    <mergeCell ref="L11:M11"/>
    <mergeCell ref="J37:K37"/>
    <mergeCell ref="L37:M37"/>
    <mergeCell ref="J1:K1"/>
    <mergeCell ref="L1:M1"/>
    <mergeCell ref="J11:K11"/>
    <mergeCell ref="J27:K27"/>
    <mergeCell ref="L27:M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Worksheet!C24</f>
        <v>0</v>
      </c>
      <c r="C1" s="168"/>
      <c r="D1" s="168">
        <f>Worksheet!C25</f>
        <v>0</v>
      </c>
      <c r="E1" s="168"/>
      <c r="F1" s="168">
        <f>Worksheet!C26</f>
        <v>0</v>
      </c>
      <c r="G1" s="168"/>
      <c r="H1" s="168">
        <f>Worksheet!C27</f>
        <v>0</v>
      </c>
      <c r="I1" s="168"/>
      <c r="J1" s="168">
        <f>Worksheet!C28</f>
        <v>0</v>
      </c>
      <c r="K1" s="168"/>
      <c r="L1" s="168">
        <f>Worksheet!C29</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7"/>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L11:M11"/>
    <mergeCell ref="J37:K37"/>
    <mergeCell ref="L37:M37"/>
    <mergeCell ref="J1:K1"/>
    <mergeCell ref="L1:M1"/>
    <mergeCell ref="J11:K11"/>
    <mergeCell ref="J27:K27"/>
    <mergeCell ref="L27:M27"/>
    <mergeCell ref="B1:C1"/>
    <mergeCell ref="D1:E1"/>
    <mergeCell ref="F1:G1"/>
    <mergeCell ref="H1:I1"/>
    <mergeCell ref="B11:C11"/>
    <mergeCell ref="D11:E11"/>
    <mergeCell ref="F11:G11"/>
    <mergeCell ref="H11:I11"/>
    <mergeCell ref="B37:C37"/>
    <mergeCell ref="D37:E37"/>
    <mergeCell ref="F37:G37"/>
    <mergeCell ref="H37:I37"/>
    <mergeCell ref="B27:C27"/>
    <mergeCell ref="D27:E27"/>
    <mergeCell ref="F27:G27"/>
    <mergeCell ref="H27:I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37"/>
  <sheetViews>
    <sheetView zoomScale="85" zoomScaleNormal="85" zoomScalePageLayoutView="0" workbookViewId="0" topLeftCell="A1">
      <selection activeCell="O43" sqref="O43"/>
    </sheetView>
  </sheetViews>
  <sheetFormatPr defaultColWidth="12.28125" defaultRowHeight="12.75"/>
  <cols>
    <col min="1" max="1" width="12.8515625" style="123" bestFit="1" customWidth="1"/>
    <col min="2" max="14" width="10.421875" style="123" customWidth="1"/>
    <col min="15" max="15" width="11.421875" style="123" bestFit="1" customWidth="1"/>
    <col min="16" max="16384" width="12.28125" style="123" customWidth="1"/>
  </cols>
  <sheetData>
    <row r="1" spans="1:13" s="118" customFormat="1" ht="11.25">
      <c r="A1" s="117" t="s">
        <v>7</v>
      </c>
      <c r="B1" s="168">
        <f>Worksheet!C16</f>
        <v>0</v>
      </c>
      <c r="C1" s="168"/>
      <c r="D1" s="168">
        <f>Worksheet!C17</f>
        <v>0</v>
      </c>
      <c r="E1" s="168"/>
      <c r="F1" s="168">
        <f>Worksheet!C18</f>
        <v>0</v>
      </c>
      <c r="G1" s="168"/>
      <c r="H1" s="168">
        <f>Worksheet!C19</f>
        <v>0</v>
      </c>
      <c r="I1" s="168"/>
      <c r="J1" s="168">
        <f>Worksheet!C20</f>
        <v>0</v>
      </c>
      <c r="K1" s="168"/>
      <c r="L1" s="168">
        <f>Worksheet!C21</f>
        <v>0</v>
      </c>
      <c r="M1" s="168"/>
    </row>
    <row r="2" spans="1:13" ht="12.75">
      <c r="A2" s="119">
        <v>2</v>
      </c>
      <c r="B2" s="120"/>
      <c r="C2" s="121"/>
      <c r="D2" s="121"/>
      <c r="E2" s="121"/>
      <c r="F2" s="121"/>
      <c r="G2" s="121"/>
      <c r="H2" s="121"/>
      <c r="I2" s="121"/>
      <c r="J2" s="121"/>
      <c r="K2" s="121"/>
      <c r="L2" s="121"/>
      <c r="M2" s="122"/>
    </row>
    <row r="3" spans="1:13" ht="12.75">
      <c r="A3" s="124">
        <f aca="true" t="shared" si="0" ref="A3:A8">A2*2</f>
        <v>4</v>
      </c>
      <c r="B3" s="127"/>
      <c r="C3" s="125"/>
      <c r="D3" s="125"/>
      <c r="E3" s="125"/>
      <c r="F3" s="125"/>
      <c r="G3" s="125"/>
      <c r="H3" s="125"/>
      <c r="I3" s="125"/>
      <c r="J3" s="125"/>
      <c r="K3" s="125"/>
      <c r="L3" s="125"/>
      <c r="M3" s="126"/>
    </row>
    <row r="4" spans="1:13" ht="12.75">
      <c r="A4" s="124">
        <f t="shared" si="0"/>
        <v>8</v>
      </c>
      <c r="B4" s="127"/>
      <c r="C4" s="125"/>
      <c r="D4" s="125"/>
      <c r="E4" s="125"/>
      <c r="F4" s="125"/>
      <c r="G4" s="125"/>
      <c r="H4" s="125"/>
      <c r="I4" s="125"/>
      <c r="J4" s="125"/>
      <c r="K4" s="125"/>
      <c r="L4" s="125"/>
      <c r="M4" s="126"/>
    </row>
    <row r="5" spans="1:13" ht="12.75">
      <c r="A5" s="124">
        <f t="shared" si="0"/>
        <v>16</v>
      </c>
      <c r="B5" s="127"/>
      <c r="C5" s="125"/>
      <c r="D5" s="125"/>
      <c r="E5" s="125"/>
      <c r="F5" s="125"/>
      <c r="G5" s="125"/>
      <c r="H5" s="125"/>
      <c r="I5" s="125"/>
      <c r="J5" s="125"/>
      <c r="K5" s="125"/>
      <c r="L5" s="125"/>
      <c r="M5" s="126"/>
    </row>
    <row r="6" spans="1:13" ht="12.75">
      <c r="A6" s="124">
        <f t="shared" si="0"/>
        <v>32</v>
      </c>
      <c r="B6" s="127"/>
      <c r="C6" s="125"/>
      <c r="D6" s="125"/>
      <c r="E6" s="125"/>
      <c r="F6" s="125"/>
      <c r="G6" s="125"/>
      <c r="H6" s="125"/>
      <c r="I6" s="125"/>
      <c r="J6" s="125"/>
      <c r="K6" s="125"/>
      <c r="L6" s="125"/>
      <c r="M6" s="126"/>
    </row>
    <row r="7" spans="1:13" ht="12.75">
      <c r="A7" s="124">
        <f t="shared" si="0"/>
        <v>64</v>
      </c>
      <c r="B7" s="127"/>
      <c r="C7" s="125"/>
      <c r="D7" s="125"/>
      <c r="E7" s="125"/>
      <c r="F7" s="125"/>
      <c r="G7" s="125"/>
      <c r="H7" s="125"/>
      <c r="I7" s="125"/>
      <c r="J7" s="125"/>
      <c r="K7" s="125"/>
      <c r="L7" s="125"/>
      <c r="M7" s="126"/>
    </row>
    <row r="8" spans="1:13" ht="12.75">
      <c r="A8" s="128">
        <f t="shared" si="0"/>
        <v>128</v>
      </c>
      <c r="B8" s="127"/>
      <c r="C8" s="125"/>
      <c r="D8" s="125"/>
      <c r="E8" s="125"/>
      <c r="F8" s="125"/>
      <c r="G8" s="125"/>
      <c r="H8" s="125"/>
      <c r="I8" s="125"/>
      <c r="J8" s="125"/>
      <c r="K8" s="125"/>
      <c r="L8" s="125"/>
      <c r="M8" s="126"/>
    </row>
    <row r="9" spans="1:16" ht="12.75">
      <c r="A9" s="128" t="s">
        <v>19</v>
      </c>
      <c r="B9" s="129"/>
      <c r="C9" s="130"/>
      <c r="D9" s="130"/>
      <c r="E9" s="130"/>
      <c r="F9" s="130"/>
      <c r="G9" s="130"/>
      <c r="H9" s="130"/>
      <c r="I9" s="130"/>
      <c r="J9" s="130"/>
      <c r="K9" s="130"/>
      <c r="L9" s="130"/>
      <c r="M9" s="131"/>
      <c r="N9" s="132" t="e">
        <f>AVERAGE(B9:M9)</f>
        <v>#DIV/0!</v>
      </c>
      <c r="O9" s="133" t="s">
        <v>20</v>
      </c>
      <c r="P9" s="118"/>
    </row>
    <row r="10" spans="12:13" ht="11.25">
      <c r="L10" s="118"/>
      <c r="M10" s="118"/>
    </row>
    <row r="11" spans="1:14" ht="11.25">
      <c r="A11" s="25" t="s">
        <v>21</v>
      </c>
      <c r="B11" s="165">
        <f>B1</f>
        <v>0</v>
      </c>
      <c r="C11" s="165"/>
      <c r="D11" s="165">
        <f>D1</f>
        <v>0</v>
      </c>
      <c r="E11" s="165"/>
      <c r="F11" s="165">
        <f>F1</f>
        <v>0</v>
      </c>
      <c r="G11" s="165"/>
      <c r="H11" s="165">
        <f>H1</f>
        <v>0</v>
      </c>
      <c r="I11" s="165"/>
      <c r="J11" s="165">
        <f>J1</f>
        <v>0</v>
      </c>
      <c r="K11" s="165"/>
      <c r="L11" s="165">
        <f>L1</f>
        <v>0</v>
      </c>
      <c r="M11" s="165"/>
      <c r="N11" s="134" t="s">
        <v>22</v>
      </c>
    </row>
    <row r="12" spans="1:14" ht="11.25">
      <c r="A12" s="28">
        <f aca="true" t="shared" si="1" ref="A12:A18">LOG(A2)</f>
        <v>0.3010299956639812</v>
      </c>
      <c r="B12" s="29" t="e">
        <f aca="true" t="shared" si="2" ref="B12:M12">B2-$N$9</f>
        <v>#DIV/0!</v>
      </c>
      <c r="C12" s="30" t="e">
        <f t="shared" si="2"/>
        <v>#DIV/0!</v>
      </c>
      <c r="D12" s="29" t="e">
        <f t="shared" si="2"/>
        <v>#DIV/0!</v>
      </c>
      <c r="E12" s="30" t="e">
        <f t="shared" si="2"/>
        <v>#DIV/0!</v>
      </c>
      <c r="F12" s="29" t="e">
        <f t="shared" si="2"/>
        <v>#DIV/0!</v>
      </c>
      <c r="G12" s="30" t="e">
        <f t="shared" si="2"/>
        <v>#DIV/0!</v>
      </c>
      <c r="H12" s="29" t="e">
        <f t="shared" si="2"/>
        <v>#DIV/0!</v>
      </c>
      <c r="I12" s="30" t="e">
        <f t="shared" si="2"/>
        <v>#DIV/0!</v>
      </c>
      <c r="J12" s="29" t="e">
        <f t="shared" si="2"/>
        <v>#DIV/0!</v>
      </c>
      <c r="K12" s="30" t="e">
        <f t="shared" si="2"/>
        <v>#DIV/0!</v>
      </c>
      <c r="L12" s="31" t="e">
        <f t="shared" si="2"/>
        <v>#DIV/0!</v>
      </c>
      <c r="M12" s="32" t="e">
        <f t="shared" si="2"/>
        <v>#DIV/0!</v>
      </c>
      <c r="N12" s="135">
        <v>35000</v>
      </c>
    </row>
    <row r="13" spans="1:15" ht="11.25">
      <c r="A13" s="33">
        <f t="shared" si="1"/>
        <v>0.6020599913279624</v>
      </c>
      <c r="B13" s="31" t="e">
        <f aca="true" t="shared" si="3" ref="B13:M13">B3-$N$9</f>
        <v>#DIV/0!</v>
      </c>
      <c r="C13" s="32" t="e">
        <f t="shared" si="3"/>
        <v>#DIV/0!</v>
      </c>
      <c r="D13" s="31" t="e">
        <f t="shared" si="3"/>
        <v>#DIV/0!</v>
      </c>
      <c r="E13" s="32" t="e">
        <f t="shared" si="3"/>
        <v>#DIV/0!</v>
      </c>
      <c r="F13" s="31" t="e">
        <f t="shared" si="3"/>
        <v>#DIV/0!</v>
      </c>
      <c r="G13" s="32" t="e">
        <f t="shared" si="3"/>
        <v>#DIV/0!</v>
      </c>
      <c r="H13" s="31" t="e">
        <f t="shared" si="3"/>
        <v>#DIV/0!</v>
      </c>
      <c r="I13" s="32" t="e">
        <f t="shared" si="3"/>
        <v>#DIV/0!</v>
      </c>
      <c r="J13" s="31" t="e">
        <f t="shared" si="3"/>
        <v>#DIV/0!</v>
      </c>
      <c r="K13" s="32" t="e">
        <f t="shared" si="3"/>
        <v>#DIV/0!</v>
      </c>
      <c r="L13" s="31" t="e">
        <f t="shared" si="3"/>
        <v>#DIV/0!</v>
      </c>
      <c r="M13" s="32" t="e">
        <f t="shared" si="3"/>
        <v>#DIV/0!</v>
      </c>
      <c r="N13" s="136">
        <v>35000</v>
      </c>
      <c r="O13" s="118"/>
    </row>
    <row r="14" spans="1:14" ht="11.25">
      <c r="A14" s="33">
        <f t="shared" si="1"/>
        <v>0.9030899869919435</v>
      </c>
      <c r="B14" s="31" t="e">
        <f aca="true" t="shared" si="4" ref="B14:M14">B4-$N$9</f>
        <v>#DIV/0!</v>
      </c>
      <c r="C14" s="32" t="e">
        <f t="shared" si="4"/>
        <v>#DIV/0!</v>
      </c>
      <c r="D14" s="31" t="e">
        <f t="shared" si="4"/>
        <v>#DIV/0!</v>
      </c>
      <c r="E14" s="32" t="e">
        <f t="shared" si="4"/>
        <v>#DIV/0!</v>
      </c>
      <c r="F14" s="31" t="e">
        <f t="shared" si="4"/>
        <v>#DIV/0!</v>
      </c>
      <c r="G14" s="32" t="e">
        <f t="shared" si="4"/>
        <v>#DIV/0!</v>
      </c>
      <c r="H14" s="31" t="e">
        <f t="shared" si="4"/>
        <v>#DIV/0!</v>
      </c>
      <c r="I14" s="32" t="e">
        <f t="shared" si="4"/>
        <v>#DIV/0!</v>
      </c>
      <c r="J14" s="31" t="e">
        <f t="shared" si="4"/>
        <v>#DIV/0!</v>
      </c>
      <c r="K14" s="32" t="e">
        <f t="shared" si="4"/>
        <v>#DIV/0!</v>
      </c>
      <c r="L14" s="31" t="e">
        <f t="shared" si="4"/>
        <v>#DIV/0!</v>
      </c>
      <c r="M14" s="32" t="e">
        <f t="shared" si="4"/>
        <v>#DIV/0!</v>
      </c>
      <c r="N14" s="136">
        <v>35000</v>
      </c>
    </row>
    <row r="15" spans="1:14" ht="11.25">
      <c r="A15" s="33">
        <f t="shared" si="1"/>
        <v>1.2041199826559248</v>
      </c>
      <c r="B15" s="31" t="e">
        <f aca="true" t="shared" si="5" ref="B15:M15">B5-$N$9</f>
        <v>#DIV/0!</v>
      </c>
      <c r="C15" s="32" t="e">
        <f t="shared" si="5"/>
        <v>#DIV/0!</v>
      </c>
      <c r="D15" s="31" t="e">
        <f t="shared" si="5"/>
        <v>#DIV/0!</v>
      </c>
      <c r="E15" s="32" t="e">
        <f t="shared" si="5"/>
        <v>#DIV/0!</v>
      </c>
      <c r="F15" s="31" t="e">
        <f t="shared" si="5"/>
        <v>#DIV/0!</v>
      </c>
      <c r="G15" s="32" t="e">
        <f t="shared" si="5"/>
        <v>#DIV/0!</v>
      </c>
      <c r="H15" s="31" t="e">
        <f t="shared" si="5"/>
        <v>#DIV/0!</v>
      </c>
      <c r="I15" s="32" t="e">
        <f t="shared" si="5"/>
        <v>#DIV/0!</v>
      </c>
      <c r="J15" s="31" t="e">
        <f t="shared" si="5"/>
        <v>#DIV/0!</v>
      </c>
      <c r="K15" s="32" t="e">
        <f t="shared" si="5"/>
        <v>#DIV/0!</v>
      </c>
      <c r="L15" s="31" t="e">
        <f t="shared" si="5"/>
        <v>#DIV/0!</v>
      </c>
      <c r="M15" s="32" t="e">
        <f t="shared" si="5"/>
        <v>#DIV/0!</v>
      </c>
      <c r="N15" s="136">
        <v>35000</v>
      </c>
    </row>
    <row r="16" spans="1:14" ht="11.25">
      <c r="A16" s="33">
        <f t="shared" si="1"/>
        <v>1.505149978319906</v>
      </c>
      <c r="B16" s="31" t="e">
        <f aca="true" t="shared" si="6" ref="B16:M16">B6-$N$9</f>
        <v>#DIV/0!</v>
      </c>
      <c r="C16" s="32" t="e">
        <f t="shared" si="6"/>
        <v>#DIV/0!</v>
      </c>
      <c r="D16" s="31" t="e">
        <f t="shared" si="6"/>
        <v>#DIV/0!</v>
      </c>
      <c r="E16" s="32" t="e">
        <f t="shared" si="6"/>
        <v>#DIV/0!</v>
      </c>
      <c r="F16" s="31" t="e">
        <f t="shared" si="6"/>
        <v>#DIV/0!</v>
      </c>
      <c r="G16" s="32" t="e">
        <f t="shared" si="6"/>
        <v>#DIV/0!</v>
      </c>
      <c r="H16" s="31" t="e">
        <f t="shared" si="6"/>
        <v>#DIV/0!</v>
      </c>
      <c r="I16" s="32" t="e">
        <f t="shared" si="6"/>
        <v>#DIV/0!</v>
      </c>
      <c r="J16" s="31" t="e">
        <f t="shared" si="6"/>
        <v>#DIV/0!</v>
      </c>
      <c r="K16" s="32" t="e">
        <f t="shared" si="6"/>
        <v>#DIV/0!</v>
      </c>
      <c r="L16" s="31" t="e">
        <f t="shared" si="6"/>
        <v>#DIV/0!</v>
      </c>
      <c r="M16" s="32" t="e">
        <f t="shared" si="6"/>
        <v>#DIV/0!</v>
      </c>
      <c r="N16" s="136">
        <v>35000</v>
      </c>
    </row>
    <row r="17" spans="1:14" ht="11.25">
      <c r="A17" s="33">
        <f t="shared" si="1"/>
        <v>1.806179973983887</v>
      </c>
      <c r="B17" s="31" t="e">
        <f aca="true" t="shared" si="7" ref="B17:M17">B7-$N$9</f>
        <v>#DIV/0!</v>
      </c>
      <c r="C17" s="32" t="e">
        <f t="shared" si="7"/>
        <v>#DIV/0!</v>
      </c>
      <c r="D17" s="31" t="e">
        <f t="shared" si="7"/>
        <v>#DIV/0!</v>
      </c>
      <c r="E17" s="32" t="e">
        <f t="shared" si="7"/>
        <v>#DIV/0!</v>
      </c>
      <c r="F17" s="31" t="e">
        <f t="shared" si="7"/>
        <v>#DIV/0!</v>
      </c>
      <c r="G17" s="32" t="e">
        <f t="shared" si="7"/>
        <v>#DIV/0!</v>
      </c>
      <c r="H17" s="31" t="e">
        <f t="shared" si="7"/>
        <v>#DIV/0!</v>
      </c>
      <c r="I17" s="32" t="e">
        <f t="shared" si="7"/>
        <v>#DIV/0!</v>
      </c>
      <c r="J17" s="31" t="e">
        <f t="shared" si="7"/>
        <v>#DIV/0!</v>
      </c>
      <c r="K17" s="32" t="e">
        <f t="shared" si="7"/>
        <v>#DIV/0!</v>
      </c>
      <c r="L17" s="31" t="e">
        <f t="shared" si="7"/>
        <v>#DIV/0!</v>
      </c>
      <c r="M17" s="32" t="e">
        <f t="shared" si="7"/>
        <v>#DIV/0!</v>
      </c>
      <c r="N17" s="136">
        <v>35000</v>
      </c>
    </row>
    <row r="18" spans="1:14" ht="11.25">
      <c r="A18" s="34">
        <f t="shared" si="1"/>
        <v>2.1072099696478683</v>
      </c>
      <c r="B18" s="35" t="e">
        <f aca="true" t="shared" si="8" ref="B18:M18">B8-$N$9</f>
        <v>#DIV/0!</v>
      </c>
      <c r="C18" s="36" t="e">
        <f t="shared" si="8"/>
        <v>#DIV/0!</v>
      </c>
      <c r="D18" s="35" t="e">
        <f t="shared" si="8"/>
        <v>#DIV/0!</v>
      </c>
      <c r="E18" s="36" t="e">
        <f t="shared" si="8"/>
        <v>#DIV/0!</v>
      </c>
      <c r="F18" s="35" t="e">
        <f t="shared" si="8"/>
        <v>#DIV/0!</v>
      </c>
      <c r="G18" s="36" t="e">
        <f t="shared" si="8"/>
        <v>#DIV/0!</v>
      </c>
      <c r="H18" s="35" t="e">
        <f t="shared" si="8"/>
        <v>#DIV/0!</v>
      </c>
      <c r="I18" s="36" t="e">
        <f t="shared" si="8"/>
        <v>#DIV/0!</v>
      </c>
      <c r="J18" s="35" t="e">
        <f t="shared" si="8"/>
        <v>#DIV/0!</v>
      </c>
      <c r="K18" s="36" t="e">
        <f t="shared" si="8"/>
        <v>#DIV/0!</v>
      </c>
      <c r="L18" s="35" t="e">
        <f t="shared" si="8"/>
        <v>#DIV/0!</v>
      </c>
      <c r="M18" s="36" t="e">
        <f t="shared" si="8"/>
        <v>#DIV/0!</v>
      </c>
      <c r="N18" s="137">
        <v>35000</v>
      </c>
    </row>
    <row r="19" spans="1:14" ht="11.25">
      <c r="A19" s="33">
        <f aca="true" t="shared" si="9" ref="A19:A25">A12</f>
        <v>0.3010299956639812</v>
      </c>
      <c r="B19" s="51">
        <f aca="true" t="shared" si="10" ref="B19:M19">$N12</f>
        <v>35000</v>
      </c>
      <c r="C19" s="52">
        <f t="shared" si="10"/>
        <v>35000</v>
      </c>
      <c r="D19" s="51">
        <f t="shared" si="10"/>
        <v>35000</v>
      </c>
      <c r="E19" s="52">
        <f t="shared" si="10"/>
        <v>35000</v>
      </c>
      <c r="F19" s="51">
        <f t="shared" si="10"/>
        <v>35000</v>
      </c>
      <c r="G19" s="52">
        <f t="shared" si="10"/>
        <v>35000</v>
      </c>
      <c r="H19" s="51">
        <f t="shared" si="10"/>
        <v>35000</v>
      </c>
      <c r="I19" s="52">
        <f t="shared" si="10"/>
        <v>35000</v>
      </c>
      <c r="J19" s="51">
        <f t="shared" si="10"/>
        <v>35000</v>
      </c>
      <c r="K19" s="52">
        <f t="shared" si="10"/>
        <v>35000</v>
      </c>
      <c r="L19" s="51">
        <f t="shared" si="10"/>
        <v>35000</v>
      </c>
      <c r="M19" s="52">
        <f t="shared" si="10"/>
        <v>35000</v>
      </c>
      <c r="N19" s="138"/>
    </row>
    <row r="20" spans="1:14" ht="11.25">
      <c r="A20" s="33">
        <f t="shared" si="9"/>
        <v>0.6020599913279624</v>
      </c>
      <c r="B20" s="51">
        <f aca="true" t="shared" si="11" ref="B20:M20">$N13</f>
        <v>35000</v>
      </c>
      <c r="C20" s="54">
        <f t="shared" si="11"/>
        <v>35000</v>
      </c>
      <c r="D20" s="51">
        <f t="shared" si="11"/>
        <v>35000</v>
      </c>
      <c r="E20" s="54">
        <f t="shared" si="11"/>
        <v>35000</v>
      </c>
      <c r="F20" s="51">
        <f t="shared" si="11"/>
        <v>35000</v>
      </c>
      <c r="G20" s="54">
        <f t="shared" si="11"/>
        <v>35000</v>
      </c>
      <c r="H20" s="51">
        <f t="shared" si="11"/>
        <v>35000</v>
      </c>
      <c r="I20" s="54">
        <f t="shared" si="11"/>
        <v>35000</v>
      </c>
      <c r="J20" s="51">
        <f t="shared" si="11"/>
        <v>35000</v>
      </c>
      <c r="K20" s="54">
        <f t="shared" si="11"/>
        <v>35000</v>
      </c>
      <c r="L20" s="51">
        <f t="shared" si="11"/>
        <v>35000</v>
      </c>
      <c r="M20" s="54">
        <f t="shared" si="11"/>
        <v>35000</v>
      </c>
      <c r="N20" s="138"/>
    </row>
    <row r="21" spans="1:14" ht="11.25">
      <c r="A21" s="33">
        <f t="shared" si="9"/>
        <v>0.9030899869919435</v>
      </c>
      <c r="B21" s="51">
        <f aca="true" t="shared" si="12" ref="B21:M21">$N14</f>
        <v>35000</v>
      </c>
      <c r="C21" s="54">
        <f t="shared" si="12"/>
        <v>35000</v>
      </c>
      <c r="D21" s="51">
        <f t="shared" si="12"/>
        <v>35000</v>
      </c>
      <c r="E21" s="54">
        <f t="shared" si="12"/>
        <v>35000</v>
      </c>
      <c r="F21" s="51">
        <f t="shared" si="12"/>
        <v>35000</v>
      </c>
      <c r="G21" s="54">
        <f t="shared" si="12"/>
        <v>35000</v>
      </c>
      <c r="H21" s="51">
        <f t="shared" si="12"/>
        <v>35000</v>
      </c>
      <c r="I21" s="54">
        <f t="shared" si="12"/>
        <v>35000</v>
      </c>
      <c r="J21" s="51">
        <f t="shared" si="12"/>
        <v>35000</v>
      </c>
      <c r="K21" s="54">
        <f t="shared" si="12"/>
        <v>35000</v>
      </c>
      <c r="L21" s="51">
        <f t="shared" si="12"/>
        <v>35000</v>
      </c>
      <c r="M21" s="54">
        <f t="shared" si="12"/>
        <v>35000</v>
      </c>
      <c r="N21" s="138"/>
    </row>
    <row r="22" spans="1:14" ht="11.25">
      <c r="A22" s="33">
        <f t="shared" si="9"/>
        <v>1.2041199826559248</v>
      </c>
      <c r="B22" s="51">
        <f aca="true" t="shared" si="13" ref="B22:M22">$N15</f>
        <v>35000</v>
      </c>
      <c r="C22" s="54">
        <f t="shared" si="13"/>
        <v>35000</v>
      </c>
      <c r="D22" s="51">
        <f t="shared" si="13"/>
        <v>35000</v>
      </c>
      <c r="E22" s="54">
        <f t="shared" si="13"/>
        <v>35000</v>
      </c>
      <c r="F22" s="51">
        <f t="shared" si="13"/>
        <v>35000</v>
      </c>
      <c r="G22" s="54">
        <f t="shared" si="13"/>
        <v>35000</v>
      </c>
      <c r="H22" s="51">
        <f t="shared" si="13"/>
        <v>35000</v>
      </c>
      <c r="I22" s="54">
        <f t="shared" si="13"/>
        <v>35000</v>
      </c>
      <c r="J22" s="51">
        <f t="shared" si="13"/>
        <v>35000</v>
      </c>
      <c r="K22" s="54">
        <f t="shared" si="13"/>
        <v>35000</v>
      </c>
      <c r="L22" s="51">
        <f t="shared" si="13"/>
        <v>35000</v>
      </c>
      <c r="M22" s="54">
        <f t="shared" si="13"/>
        <v>35000</v>
      </c>
      <c r="N22" s="138"/>
    </row>
    <row r="23" spans="1:14" ht="11.25">
      <c r="A23" s="33">
        <f t="shared" si="9"/>
        <v>1.505149978319906</v>
      </c>
      <c r="B23" s="51">
        <f aca="true" t="shared" si="14" ref="B23:M23">$N16</f>
        <v>35000</v>
      </c>
      <c r="C23" s="54">
        <f t="shared" si="14"/>
        <v>35000</v>
      </c>
      <c r="D23" s="51">
        <f t="shared" si="14"/>
        <v>35000</v>
      </c>
      <c r="E23" s="54">
        <f t="shared" si="14"/>
        <v>35000</v>
      </c>
      <c r="F23" s="51">
        <f t="shared" si="14"/>
        <v>35000</v>
      </c>
      <c r="G23" s="54">
        <f t="shared" si="14"/>
        <v>35000</v>
      </c>
      <c r="H23" s="51">
        <f t="shared" si="14"/>
        <v>35000</v>
      </c>
      <c r="I23" s="54">
        <f t="shared" si="14"/>
        <v>35000</v>
      </c>
      <c r="J23" s="51">
        <f t="shared" si="14"/>
        <v>35000</v>
      </c>
      <c r="K23" s="54">
        <f t="shared" si="14"/>
        <v>35000</v>
      </c>
      <c r="L23" s="51">
        <f t="shared" si="14"/>
        <v>35000</v>
      </c>
      <c r="M23" s="54">
        <f t="shared" si="14"/>
        <v>35000</v>
      </c>
      <c r="N23" s="138"/>
    </row>
    <row r="24" spans="1:14" ht="11.25">
      <c r="A24" s="33">
        <f t="shared" si="9"/>
        <v>1.806179973983887</v>
      </c>
      <c r="B24" s="51">
        <f aca="true" t="shared" si="15" ref="B24:M24">$N17</f>
        <v>35000</v>
      </c>
      <c r="C24" s="54">
        <f t="shared" si="15"/>
        <v>35000</v>
      </c>
      <c r="D24" s="51">
        <f t="shared" si="15"/>
        <v>35000</v>
      </c>
      <c r="E24" s="54">
        <f t="shared" si="15"/>
        <v>35000</v>
      </c>
      <c r="F24" s="51">
        <f t="shared" si="15"/>
        <v>35000</v>
      </c>
      <c r="G24" s="54">
        <f t="shared" si="15"/>
        <v>35000</v>
      </c>
      <c r="H24" s="51">
        <f t="shared" si="15"/>
        <v>35000</v>
      </c>
      <c r="I24" s="54">
        <f t="shared" si="15"/>
        <v>35000</v>
      </c>
      <c r="J24" s="51">
        <f t="shared" si="15"/>
        <v>35000</v>
      </c>
      <c r="K24" s="54">
        <f t="shared" si="15"/>
        <v>35000</v>
      </c>
      <c r="L24" s="51">
        <f t="shared" si="15"/>
        <v>35000</v>
      </c>
      <c r="M24" s="54">
        <f t="shared" si="15"/>
        <v>35000</v>
      </c>
      <c r="N24" s="138"/>
    </row>
    <row r="25" spans="1:14" ht="11.25">
      <c r="A25" s="34">
        <f t="shared" si="9"/>
        <v>2.1072099696478683</v>
      </c>
      <c r="B25" s="55">
        <f aca="true" t="shared" si="16" ref="B25:M25">$N18</f>
        <v>35000</v>
      </c>
      <c r="C25" s="56">
        <f t="shared" si="16"/>
        <v>35000</v>
      </c>
      <c r="D25" s="55">
        <f t="shared" si="16"/>
        <v>35000</v>
      </c>
      <c r="E25" s="56">
        <f t="shared" si="16"/>
        <v>35000</v>
      </c>
      <c r="F25" s="55">
        <f t="shared" si="16"/>
        <v>35000</v>
      </c>
      <c r="G25" s="56">
        <f t="shared" si="16"/>
        <v>35000</v>
      </c>
      <c r="H25" s="55">
        <f t="shared" si="16"/>
        <v>35000</v>
      </c>
      <c r="I25" s="56">
        <f t="shared" si="16"/>
        <v>35000</v>
      </c>
      <c r="J25" s="55">
        <f t="shared" si="16"/>
        <v>35000</v>
      </c>
      <c r="K25" s="56">
        <f t="shared" si="16"/>
        <v>35000</v>
      </c>
      <c r="L25" s="55">
        <f t="shared" si="16"/>
        <v>35000</v>
      </c>
      <c r="M25" s="56">
        <f t="shared" si="16"/>
        <v>35000</v>
      </c>
      <c r="N25" s="138"/>
    </row>
    <row r="26" spans="1:14" ht="11.25">
      <c r="A26" s="27"/>
      <c r="B26" s="27"/>
      <c r="C26" s="27"/>
      <c r="D26" s="27"/>
      <c r="E26" s="27"/>
      <c r="F26" s="27"/>
      <c r="G26" s="27"/>
      <c r="H26" s="27"/>
      <c r="I26" s="27"/>
      <c r="J26" s="27"/>
      <c r="K26" s="27"/>
      <c r="L26" s="27"/>
      <c r="M26" s="27"/>
      <c r="N26" s="138"/>
    </row>
    <row r="27" spans="1:16" ht="11.25">
      <c r="A27" s="25" t="s">
        <v>23</v>
      </c>
      <c r="B27" s="165">
        <f>B1</f>
        <v>0</v>
      </c>
      <c r="C27" s="165"/>
      <c r="D27" s="165">
        <f>D1</f>
        <v>0</v>
      </c>
      <c r="E27" s="165"/>
      <c r="F27" s="165">
        <f>F1</f>
        <v>0</v>
      </c>
      <c r="G27" s="165"/>
      <c r="H27" s="165">
        <f>H1</f>
        <v>0</v>
      </c>
      <c r="I27" s="165"/>
      <c r="J27" s="165">
        <f>J1</f>
        <v>0</v>
      </c>
      <c r="K27" s="165"/>
      <c r="L27" s="169">
        <f>L1</f>
        <v>0</v>
      </c>
      <c r="M27" s="170"/>
      <c r="N27" s="139"/>
      <c r="O27" s="140"/>
      <c r="P27" s="140"/>
    </row>
    <row r="28" spans="1:16" ht="11.25">
      <c r="A28" s="28">
        <f aca="true" t="shared" si="17" ref="A28:A34">A12</f>
        <v>0.3010299956639812</v>
      </c>
      <c r="B28" s="38" t="e">
        <f aca="true" t="shared" si="18" ref="B28:M28">IF(B12&lt;$N12,-9999,IF(B12&gt;$N12,IF(B13&lt;$N12,$A12+($A13-$A12)*(B12-$N12)/(B12-B13),""),""))</f>
        <v>#DIV/0!</v>
      </c>
      <c r="C28" s="39" t="e">
        <f t="shared" si="18"/>
        <v>#DIV/0!</v>
      </c>
      <c r="D28" s="26" t="e">
        <f t="shared" si="18"/>
        <v>#DIV/0!</v>
      </c>
      <c r="E28" s="39" t="e">
        <f t="shared" si="18"/>
        <v>#DIV/0!</v>
      </c>
      <c r="F28" s="26" t="e">
        <f t="shared" si="18"/>
        <v>#DIV/0!</v>
      </c>
      <c r="G28" s="39" t="e">
        <f t="shared" si="18"/>
        <v>#DIV/0!</v>
      </c>
      <c r="H28" s="26" t="e">
        <f t="shared" si="18"/>
        <v>#DIV/0!</v>
      </c>
      <c r="I28" s="39" t="e">
        <f t="shared" si="18"/>
        <v>#DIV/0!</v>
      </c>
      <c r="J28" s="26" t="e">
        <f t="shared" si="18"/>
        <v>#DIV/0!</v>
      </c>
      <c r="K28" s="39" t="e">
        <f t="shared" si="18"/>
        <v>#DIV/0!</v>
      </c>
      <c r="L28" s="26" t="e">
        <f t="shared" si="18"/>
        <v>#DIV/0!</v>
      </c>
      <c r="M28" s="39" t="e">
        <f t="shared" si="18"/>
        <v>#DIV/0!</v>
      </c>
      <c r="N28" s="140"/>
      <c r="O28" s="141"/>
      <c r="P28" s="141"/>
    </row>
    <row r="29" spans="1:16" ht="11.25">
      <c r="A29" s="33">
        <f t="shared" si="17"/>
        <v>0.6020599913279624</v>
      </c>
      <c r="B29" s="26" t="e">
        <f aca="true" t="shared" si="19" ref="B29:M29">IF(B13&gt;$N13,IF(B14&lt;$N13,$A13+($A14-$A13)*(B13-$N13)/(B13-B14),""),"")</f>
        <v>#DIV/0!</v>
      </c>
      <c r="C29" s="41" t="e">
        <f t="shared" si="19"/>
        <v>#DIV/0!</v>
      </c>
      <c r="D29" s="26" t="e">
        <f t="shared" si="19"/>
        <v>#DIV/0!</v>
      </c>
      <c r="E29" s="41" t="e">
        <f t="shared" si="19"/>
        <v>#DIV/0!</v>
      </c>
      <c r="F29" s="26" t="e">
        <f t="shared" si="19"/>
        <v>#DIV/0!</v>
      </c>
      <c r="G29" s="41" t="e">
        <f t="shared" si="19"/>
        <v>#DIV/0!</v>
      </c>
      <c r="H29" s="26" t="e">
        <f t="shared" si="19"/>
        <v>#DIV/0!</v>
      </c>
      <c r="I29" s="41" t="e">
        <f t="shared" si="19"/>
        <v>#DIV/0!</v>
      </c>
      <c r="J29" s="26" t="e">
        <f t="shared" si="19"/>
        <v>#DIV/0!</v>
      </c>
      <c r="K29" s="41" t="e">
        <f t="shared" si="19"/>
        <v>#DIV/0!</v>
      </c>
      <c r="L29" s="26" t="e">
        <f t="shared" si="19"/>
        <v>#DIV/0!</v>
      </c>
      <c r="M29" s="41" t="e">
        <f t="shared" si="19"/>
        <v>#DIV/0!</v>
      </c>
      <c r="N29" s="140"/>
      <c r="O29" s="141"/>
      <c r="P29" s="141"/>
    </row>
    <row r="30" spans="1:16" ht="11.25">
      <c r="A30" s="33">
        <f t="shared" si="17"/>
        <v>0.9030899869919435</v>
      </c>
      <c r="B30" s="26" t="e">
        <f aca="true" t="shared" si="20" ref="B30:M30">IF(B14&gt;$N14,IF(B15&lt;$N14,$A14+($A15-$A14)*(B14-$N14)/(B14-B15),""),"")</f>
        <v>#DIV/0!</v>
      </c>
      <c r="C30" s="41" t="e">
        <f t="shared" si="20"/>
        <v>#DIV/0!</v>
      </c>
      <c r="D30" s="26" t="e">
        <f t="shared" si="20"/>
        <v>#DIV/0!</v>
      </c>
      <c r="E30" s="41" t="e">
        <f t="shared" si="20"/>
        <v>#DIV/0!</v>
      </c>
      <c r="F30" s="26" t="e">
        <f t="shared" si="20"/>
        <v>#DIV/0!</v>
      </c>
      <c r="G30" s="41" t="e">
        <f t="shared" si="20"/>
        <v>#DIV/0!</v>
      </c>
      <c r="H30" s="26" t="e">
        <f t="shared" si="20"/>
        <v>#DIV/0!</v>
      </c>
      <c r="I30" s="41" t="e">
        <f t="shared" si="20"/>
        <v>#DIV/0!</v>
      </c>
      <c r="J30" s="26" t="e">
        <f t="shared" si="20"/>
        <v>#DIV/0!</v>
      </c>
      <c r="K30" s="41" t="e">
        <f t="shared" si="20"/>
        <v>#DIV/0!</v>
      </c>
      <c r="L30" s="26" t="e">
        <f t="shared" si="20"/>
        <v>#DIV/0!</v>
      </c>
      <c r="M30" s="41" t="e">
        <f t="shared" si="20"/>
        <v>#DIV/0!</v>
      </c>
      <c r="N30" s="140"/>
      <c r="O30" s="141"/>
      <c r="P30" s="141"/>
    </row>
    <row r="31" spans="1:16" ht="11.25">
      <c r="A31" s="33">
        <f t="shared" si="17"/>
        <v>1.2041199826559248</v>
      </c>
      <c r="B31" s="26" t="e">
        <f aca="true" t="shared" si="21" ref="B31:M31">IF(B15&gt;$N15,IF(B16&lt;$N15,$A15+($A16-$A15)*(B15-$N15)/(B15-B16),""),"")</f>
        <v>#DIV/0!</v>
      </c>
      <c r="C31" s="41" t="e">
        <f t="shared" si="21"/>
        <v>#DIV/0!</v>
      </c>
      <c r="D31" s="26" t="e">
        <f t="shared" si="21"/>
        <v>#DIV/0!</v>
      </c>
      <c r="E31" s="41" t="e">
        <f t="shared" si="21"/>
        <v>#DIV/0!</v>
      </c>
      <c r="F31" s="26" t="e">
        <f t="shared" si="21"/>
        <v>#DIV/0!</v>
      </c>
      <c r="G31" s="41" t="e">
        <f t="shared" si="21"/>
        <v>#DIV/0!</v>
      </c>
      <c r="H31" s="26" t="e">
        <f t="shared" si="21"/>
        <v>#DIV/0!</v>
      </c>
      <c r="I31" s="41" t="e">
        <f t="shared" si="21"/>
        <v>#DIV/0!</v>
      </c>
      <c r="J31" s="26" t="e">
        <f t="shared" si="21"/>
        <v>#DIV/0!</v>
      </c>
      <c r="K31" s="41" t="e">
        <f t="shared" si="21"/>
        <v>#DIV/0!</v>
      </c>
      <c r="L31" s="26" t="e">
        <f t="shared" si="21"/>
        <v>#DIV/0!</v>
      </c>
      <c r="M31" s="41" t="e">
        <f t="shared" si="21"/>
        <v>#DIV/0!</v>
      </c>
      <c r="N31" s="140"/>
      <c r="O31" s="141"/>
      <c r="P31" s="141"/>
    </row>
    <row r="32" spans="1:16" ht="11.25">
      <c r="A32" s="33">
        <f t="shared" si="17"/>
        <v>1.505149978319906</v>
      </c>
      <c r="B32" s="26" t="e">
        <f aca="true" t="shared" si="22" ref="B32:M32">IF(B16&gt;$N16,IF(B17&lt;$N16,$A16+($A17-$A16)*(B16-$N16)/(B16-B17),""),"")</f>
        <v>#DIV/0!</v>
      </c>
      <c r="C32" s="41" t="e">
        <f t="shared" si="22"/>
        <v>#DIV/0!</v>
      </c>
      <c r="D32" s="26" t="e">
        <f t="shared" si="22"/>
        <v>#DIV/0!</v>
      </c>
      <c r="E32" s="41" t="e">
        <f t="shared" si="22"/>
        <v>#DIV/0!</v>
      </c>
      <c r="F32" s="26" t="e">
        <f t="shared" si="22"/>
        <v>#DIV/0!</v>
      </c>
      <c r="G32" s="41" t="e">
        <f t="shared" si="22"/>
        <v>#DIV/0!</v>
      </c>
      <c r="H32" s="26" t="e">
        <f t="shared" si="22"/>
        <v>#DIV/0!</v>
      </c>
      <c r="I32" s="41" t="e">
        <f t="shared" si="22"/>
        <v>#DIV/0!</v>
      </c>
      <c r="J32" s="26" t="e">
        <f t="shared" si="22"/>
        <v>#DIV/0!</v>
      </c>
      <c r="K32" s="41" t="e">
        <f t="shared" si="22"/>
        <v>#DIV/0!</v>
      </c>
      <c r="L32" s="26" t="e">
        <f t="shared" si="22"/>
        <v>#DIV/0!</v>
      </c>
      <c r="M32" s="41" t="e">
        <f t="shared" si="22"/>
        <v>#DIV/0!</v>
      </c>
      <c r="N32" s="140"/>
      <c r="O32" s="141"/>
      <c r="P32" s="141"/>
    </row>
    <row r="33" spans="1:16" ht="11.25">
      <c r="A33" s="33">
        <f t="shared" si="17"/>
        <v>1.806179973983887</v>
      </c>
      <c r="B33" s="26" t="e">
        <f aca="true" t="shared" si="23" ref="B33:M33">IF(B17&gt;$N17,IF(B18&lt;$N17,$A17+($A18-$A17)*(B17-$N17)/(B17-B18),""),"")</f>
        <v>#DIV/0!</v>
      </c>
      <c r="C33" s="41" t="e">
        <f t="shared" si="23"/>
        <v>#DIV/0!</v>
      </c>
      <c r="D33" s="26" t="e">
        <f t="shared" si="23"/>
        <v>#DIV/0!</v>
      </c>
      <c r="E33" s="41" t="e">
        <f t="shared" si="23"/>
        <v>#DIV/0!</v>
      </c>
      <c r="F33" s="26" t="e">
        <f t="shared" si="23"/>
        <v>#DIV/0!</v>
      </c>
      <c r="G33" s="41" t="e">
        <f t="shared" si="23"/>
        <v>#DIV/0!</v>
      </c>
      <c r="H33" s="26" t="e">
        <f t="shared" si="23"/>
        <v>#DIV/0!</v>
      </c>
      <c r="I33" s="41" t="e">
        <f t="shared" si="23"/>
        <v>#DIV/0!</v>
      </c>
      <c r="J33" s="26" t="e">
        <f t="shared" si="23"/>
        <v>#DIV/0!</v>
      </c>
      <c r="K33" s="41" t="e">
        <f t="shared" si="23"/>
        <v>#DIV/0!</v>
      </c>
      <c r="L33" s="26" t="e">
        <f t="shared" si="23"/>
        <v>#DIV/0!</v>
      </c>
      <c r="M33" s="41" t="e">
        <f t="shared" si="23"/>
        <v>#DIV/0!</v>
      </c>
      <c r="N33" s="140"/>
      <c r="O33" s="141"/>
      <c r="P33" s="141"/>
    </row>
    <row r="34" spans="1:16" ht="11.25">
      <c r="A34" s="34">
        <f t="shared" si="17"/>
        <v>2.1072099696478683</v>
      </c>
      <c r="B34" s="42" t="e">
        <f aca="true" t="shared" si="24" ref="B34:M34">IF(B18&gt;B25,9999,"")</f>
        <v>#DIV/0!</v>
      </c>
      <c r="C34" s="43" t="e">
        <f t="shared" si="24"/>
        <v>#DIV/0!</v>
      </c>
      <c r="D34" s="44" t="e">
        <f t="shared" si="24"/>
        <v>#DIV/0!</v>
      </c>
      <c r="E34" s="43" t="e">
        <f t="shared" si="24"/>
        <v>#DIV/0!</v>
      </c>
      <c r="F34" s="44" t="e">
        <f t="shared" si="24"/>
        <v>#DIV/0!</v>
      </c>
      <c r="G34" s="43" t="e">
        <f t="shared" si="24"/>
        <v>#DIV/0!</v>
      </c>
      <c r="H34" s="44" t="e">
        <f t="shared" si="24"/>
        <v>#DIV/0!</v>
      </c>
      <c r="I34" s="43" t="e">
        <f t="shared" si="24"/>
        <v>#DIV/0!</v>
      </c>
      <c r="J34" s="44" t="e">
        <f t="shared" si="24"/>
        <v>#DIV/0!</v>
      </c>
      <c r="K34" s="43" t="e">
        <f t="shared" si="24"/>
        <v>#DIV/0!</v>
      </c>
      <c r="L34" s="44" t="e">
        <f t="shared" si="24"/>
        <v>#DIV/0!</v>
      </c>
      <c r="M34" s="43" t="e">
        <f t="shared" si="24"/>
        <v>#DIV/0!</v>
      </c>
      <c r="N34" s="140"/>
      <c r="O34" s="141"/>
      <c r="P34" s="141"/>
    </row>
    <row r="35" spans="1:13" ht="11.25">
      <c r="A35" s="58" t="s">
        <v>24</v>
      </c>
      <c r="B35" s="45" t="e">
        <f aca="true" t="shared" si="25" ref="B35:M35">IF(COUNT(B28:B34)&gt;1,"ERROR",IF(MIN(B28:B34)=9999,"&gt;",IF(MIN(B28:B34)=-9999,"&lt;",10^MIN(B28:B34))))</f>
        <v>#DIV/0!</v>
      </c>
      <c r="C35" s="46" t="e">
        <f t="shared" si="25"/>
        <v>#DIV/0!</v>
      </c>
      <c r="D35" s="46" t="e">
        <f t="shared" si="25"/>
        <v>#DIV/0!</v>
      </c>
      <c r="E35" s="46" t="e">
        <f t="shared" si="25"/>
        <v>#DIV/0!</v>
      </c>
      <c r="F35" s="46" t="e">
        <f t="shared" si="25"/>
        <v>#DIV/0!</v>
      </c>
      <c r="G35" s="46" t="e">
        <f t="shared" si="25"/>
        <v>#DIV/0!</v>
      </c>
      <c r="H35" s="46" t="e">
        <f t="shared" si="25"/>
        <v>#DIV/0!</v>
      </c>
      <c r="I35" s="46" t="e">
        <f t="shared" si="25"/>
        <v>#DIV/0!</v>
      </c>
      <c r="J35" s="46" t="e">
        <f t="shared" si="25"/>
        <v>#DIV/0!</v>
      </c>
      <c r="K35" s="46" t="e">
        <f t="shared" si="25"/>
        <v>#DIV/0!</v>
      </c>
      <c r="L35" s="46" t="e">
        <f t="shared" si="25"/>
        <v>#DIV/0!</v>
      </c>
      <c r="M35" s="46" t="e">
        <f t="shared" si="25"/>
        <v>#DIV/0!</v>
      </c>
    </row>
    <row r="36" spans="1:13" ht="12" thickBot="1">
      <c r="A36" s="59" t="s">
        <v>25</v>
      </c>
      <c r="B36" s="60" t="e">
        <f aca="true" t="shared" si="26" ref="B36:M36">B35/2</f>
        <v>#DIV/0!</v>
      </c>
      <c r="C36" s="61" t="e">
        <f t="shared" si="26"/>
        <v>#DIV/0!</v>
      </c>
      <c r="D36" s="61" t="e">
        <f t="shared" si="26"/>
        <v>#DIV/0!</v>
      </c>
      <c r="E36" s="61" t="e">
        <f t="shared" si="26"/>
        <v>#DIV/0!</v>
      </c>
      <c r="F36" s="61" t="e">
        <f t="shared" si="26"/>
        <v>#DIV/0!</v>
      </c>
      <c r="G36" s="61" t="e">
        <f t="shared" si="26"/>
        <v>#DIV/0!</v>
      </c>
      <c r="H36" s="61" t="e">
        <f t="shared" si="26"/>
        <v>#DIV/0!</v>
      </c>
      <c r="I36" s="61" t="e">
        <f t="shared" si="26"/>
        <v>#DIV/0!</v>
      </c>
      <c r="J36" s="61" t="e">
        <f t="shared" si="26"/>
        <v>#DIV/0!</v>
      </c>
      <c r="K36" s="61" t="e">
        <f t="shared" si="26"/>
        <v>#DIV/0!</v>
      </c>
      <c r="L36" s="61" t="e">
        <f t="shared" si="26"/>
        <v>#DIV/0!</v>
      </c>
      <c r="M36" s="61" t="e">
        <f t="shared" si="26"/>
        <v>#DIV/0!</v>
      </c>
    </row>
    <row r="37" spans="1:13" ht="12" thickBot="1">
      <c r="A37" s="62" t="s">
        <v>26</v>
      </c>
      <c r="B37" s="166" t="e">
        <f>(B36+C36)/2</f>
        <v>#DIV/0!</v>
      </c>
      <c r="C37" s="167"/>
      <c r="D37" s="166" t="e">
        <f>(D36+E36)/2</f>
        <v>#DIV/0!</v>
      </c>
      <c r="E37" s="167"/>
      <c r="F37" s="166" t="e">
        <f>(F36+G36)/2</f>
        <v>#DIV/0!</v>
      </c>
      <c r="G37" s="171"/>
      <c r="H37" s="166" t="e">
        <f>(H36+I36)/2</f>
        <v>#DIV/0!</v>
      </c>
      <c r="I37" s="167"/>
      <c r="J37" s="166" t="e">
        <f>(J36+K36)/2</f>
        <v>#DIV/0!</v>
      </c>
      <c r="K37" s="167"/>
      <c r="L37" s="166" t="e">
        <f>(L36+M36)/2</f>
        <v>#DIV/0!</v>
      </c>
      <c r="M37" s="167"/>
    </row>
  </sheetData>
  <sheetProtection sheet="1" formatCells="0" formatColumns="0" formatRows="0"/>
  <mergeCells count="24">
    <mergeCell ref="B37:C37"/>
    <mergeCell ref="D37:E37"/>
    <mergeCell ref="F37:G37"/>
    <mergeCell ref="H37:I37"/>
    <mergeCell ref="B27:C27"/>
    <mergeCell ref="D27:E27"/>
    <mergeCell ref="F27:G27"/>
    <mergeCell ref="H27:I27"/>
    <mergeCell ref="B1:C1"/>
    <mergeCell ref="D1:E1"/>
    <mergeCell ref="F1:G1"/>
    <mergeCell ref="H1:I1"/>
    <mergeCell ref="B11:C11"/>
    <mergeCell ref="D11:E11"/>
    <mergeCell ref="F11:G11"/>
    <mergeCell ref="H11:I11"/>
    <mergeCell ref="L11:M11"/>
    <mergeCell ref="J37:K37"/>
    <mergeCell ref="L37:M37"/>
    <mergeCell ref="J1:K1"/>
    <mergeCell ref="L1:M1"/>
    <mergeCell ref="J11:K11"/>
    <mergeCell ref="J27:K27"/>
    <mergeCell ref="L27:M27"/>
  </mergeCells>
  <printOptions horizontalCentered="1" verticalCentered="1"/>
  <pageMargins left="0" right="0" top="0" bottom="0" header="0" footer="0"/>
  <pageSetup fitToHeight="1" fitToWidth="1" horizontalDpi="600" verticalDpi="600" orientation="landscape" paperSize="9" scale="76" r:id="rId2"/>
  <headerFooter alignWithMargins="0">
    <oddFooter>&amp;LVW-0574.04&amp;CAuthorised by: Praveen Sebastianpillai&amp;REffective date: 06.11.2012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angie.lackenby</cp:lastModifiedBy>
  <cp:lastPrinted>2012-11-06T12:19:46Z</cp:lastPrinted>
  <dcterms:created xsi:type="dcterms:W3CDTF">2005-10-04T07:53:33Z</dcterms:created>
  <dcterms:modified xsi:type="dcterms:W3CDTF">2012-12-20T10:11:18Z</dcterms:modified>
  <cp:category/>
  <cp:version/>
  <cp:contentType/>
  <cp:contentStatus/>
</cp:coreProperties>
</file>